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oucka\Desktop\Exporty PDF\"/>
    </mc:Choice>
  </mc:AlternateContent>
  <bookViews>
    <workbookView xWindow="0" yWindow="0" windowWidth="0" windowHeight="0"/>
  </bookViews>
  <sheets>
    <sheet name="Rekapitulace" sheetId="3" r:id="rId1"/>
    <sheet name="SO201" sheetId="2" r:id="rId2"/>
  </sheets>
  <calcPr/>
</workbook>
</file>

<file path=xl/calcChain.xml><?xml version="1.0" encoding="utf-8"?>
<calcChain xmlns="http://schemas.openxmlformats.org/spreadsheetml/2006/main">
  <c i="3" l="1" r="C7"/>
  <c r="C6"/>
  <c r="E10"/>
  <c r="D10"/>
  <c r="C10"/>
  <c i="2" r="I3"/>
  <c r="I135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109"/>
  <c r="O114"/>
  <c r="I114"/>
  <c r="O110"/>
  <c r="I110"/>
  <c r="I92"/>
  <c r="O105"/>
  <c r="I105"/>
  <c r="O101"/>
  <c r="I101"/>
  <c r="O97"/>
  <c r="I97"/>
  <c r="O93"/>
  <c r="I93"/>
  <c r="I83"/>
  <c r="O88"/>
  <c r="I88"/>
  <c r="O84"/>
  <c r="I84"/>
  <c r="I70"/>
  <c r="O79"/>
  <c r="I79"/>
  <c r="O75"/>
  <c r="I75"/>
  <c r="O71"/>
  <c r="I71"/>
  <c r="I65"/>
  <c r="O66"/>
  <c r="I66"/>
  <c r="I60"/>
  <c r="O61"/>
  <c r="I61"/>
  <c r="I8"/>
  <c r="O56"/>
  <c r="I56"/>
  <c r="O53"/>
  <c r="I53"/>
  <c r="O49"/>
  <c r="I49"/>
  <c r="O46"/>
  <c r="I46"/>
  <c r="O42"/>
  <c r="I42"/>
  <c r="O38"/>
  <c r="I38"/>
  <c r="O34"/>
  <c r="I34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<sst xmlns="http://schemas.openxmlformats.org/spreadsheetml/2006/main">
  <si>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</si>
  <si>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</si>
  <si>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</si>
  <si>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TP JIH 2024_2 - II/495 Moravský Písek most 495-002 - varianta 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</si>
  <si>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</si>
  <si>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</si>
  <si>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</si>
  <si>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</si>
  <si>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</si>
  <si>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</si>
  <si>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</si>
  <si>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SO201</t>
  </si>
  <si>
    <t>II/495 - Moravský Písek, most 495-002</t>
  </si>
  <si>
    <t>Soupis prací objektu</t>
  </si>
  <si>
    <t>S</t>
  </si>
  <si>
    <t>Stavba:</t>
  </si>
  <si>
    <t>TP JIH 2024_2</t>
  </si>
  <si>
    <t>II/495 Moravský Písek most 495-002 - varianta 2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</si>
  <si>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</si>
  <si>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</si>
  <si>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</si>
  <si>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</si>
  <si>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</si>
  <si>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</si>
  <si>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</si>
  <si>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</si>
  <si>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</si>
  <si>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</si>
  <si>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</si>
  <si>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</si>
  <si>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</si>
  <si>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</si>
  <si>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</si>
  <si>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</si>
  <si>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</si>
  <si>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</si>
  <si>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</si>
  <si>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</si>
  <si>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PP</t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</si>
  <si>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</si>
  <si>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</si>
  <si>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</si>
  <si>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</si>
  <si>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</si>
  <si>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</si>
  <si>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</si>
  <si>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</si>
  <si>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</si>
  <si>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</si>
  <si>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</si>
  <si>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</si>
  <si>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</si>
  <si>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014102</t>
  </si>
  <si>
    <t/>
  </si>
  <si>
    <t>POPLATKY ZA SKLÁDKU</t>
  </si>
  <si>
    <t>T</t>
  </si>
  <si>
    <t>OTSKP ~ 2024</t>
  </si>
  <si>
    <t>Odstranění asfaltových vrstev - poplatek za skládku. Hustota materiálu 2,4 t/m^3. položka 11373.</t>
  </si>
  <si>
    <t>VV</t>
  </si>
  <si>
    <t>2,4 * 14,177 = 34,025 [A]</t>
  </si>
  <si>
    <t>Položka zahrnuje:
- veškeré poplatky provozovateli skládky související s uložením odpadu na skládce.
Položka nezahrnuje:
- x</t>
  </si>
  <si>
    <t>1</t>
  </si>
  <si>
    <t>Odstranění konstrukci ze železobetonu - poplatek za skládku. Hustota materiálu 2,5 t/m^3. položka 96616.</t>
  </si>
  <si>
    <t>2,5 * 10,626 = 26,565 [A]</t>
  </si>
  <si>
    <t>2</t>
  </si>
  <si>
    <t>Odstranění mostní izolace - poplatek za skládku. Hustota materiálu 2,4 t/m^3, předpoklad 0,02 m^3/m^2. položka 97817.</t>
  </si>
  <si>
    <t>0,02 * 2,4 * 30,78 = 1,477 [A]</t>
  </si>
  <si>
    <t>02720</t>
  </si>
  <si>
    <t>POMOC PRÁCE ZŘÍZ NEBO ZAJIŠŤ REGULACI A OCHRANU DOPRAVY</t>
  </si>
  <si>
    <t>KPL</t>
  </si>
  <si>
    <t>Veškeré dopravní značení potřebné pro zajištění dopravního opatření dle schématu B/6 dle TP66. Dodávka, montáž, údržba, nájem, přestavění dle etap, demontáž, doprava.</t>
  </si>
  <si>
    <t>1 = 1,000 [A]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</si>
  <si>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</si>
  <si>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</si>
  <si>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</si>
  <si>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KUS</t>
  </si>
  <si>
    <t>Geodetické zaměření stavby - popsáno v obchodních podmínkách.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</si>
  <si>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</si>
  <si>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</si>
  <si>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</si>
  <si>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nového mostního listu včetně zadání do systému BMS.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</si>
  <si>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</si>
  <si>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</si>
  <si>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</si>
  <si>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</si>
  <si>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</si>
  <si>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</si>
  <si>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</si>
  <si>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</si>
  <si>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</si>
  <si>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11372</t>
  </si>
  <si>
    <t>FRÉZOVÁNÍ ZPEVNĚNÝCH PLOCH ASFALTOVÝCH</t>
  </si>
  <si>
    <t>M3</t>
  </si>
  <si>
    <t>"Odstranění asfaltových vrstev průměrné tl. 0,3 na okrajích vozovky mostu. Položka včetně všech použitých technologií. Odvozná vzdálenost včetně veškeré manipulace v režii zhotovitele.
(Rozměry a plochy dle ""04 Příčné řezy - stávající stav dig. AutoCAD"")"</t>
  </si>
  <si>
    <t>Levá strana 1,28 * 0,3 * 19,543 = 7,505 [A]_x000d_
Pravá strana 1,15 * 0,3 * 19,338 = 6,672 [B]_x000d_
Celkové množství = 14,177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</si>
  <si>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</si>
  <si>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Základy</t>
  </si>
  <si>
    <t>285392</t>
  </si>
  <si>
    <t>DODATEČNÉ KOTVENÍ VLEPENÍM BETONÁŘSKÉ VÝZTUŽE D DO 16MM DO VRTŮ</t>
  </si>
  <si>
    <t>Kotvy říms na křídlech á 0,2 m. Položka včetně vývrtu a chemického kotvení.</t>
  </si>
  <si>
    <t>88 * 2 = 176,000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</si>
  <si>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</si>
  <si>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</si>
  <si>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</si>
  <si>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31717</t>
  </si>
  <si>
    <t>KOVOVÉ KONSTRUKCE PRO KOTVENÍ ŘÍMSY</t>
  </si>
  <si>
    <t>KG</t>
  </si>
  <si>
    <t>Kotvy říms na mostě á 1 m, po 6 kg. Položka včetně vývrtu a chemického kotvení.</t>
  </si>
  <si>
    <t>16 * 6 = 96,000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</si>
  <si>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</si>
  <si>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</si>
  <si>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</si>
  <si>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"Železobetonové římsy, beton C30/37 XF4, XD3.
(Počet, plocha a délka dle ""06 Římsy dig. AutoCAD"")"</t>
  </si>
  <si>
    <t>Levá římsa 0,63 * 17,14 = 10,798 [A]_x000d_
Pravá římsa 0,62 * 17,14 = 10,627 [B]_x000d_
Celkové množství = 21,425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</si>
  <si>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</si>
  <si>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</si>
  <si>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</si>
  <si>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Železobetonové římsy - výztuž B500B (10505 R), 0,16 t/m^3. Kubatura betonu viz položka 317325.</t>
  </si>
  <si>
    <t>0,16 * 21,425 = 3,428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</si>
  <si>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</si>
  <si>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</si>
  <si>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</si>
  <si>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</si>
  <si>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</si>
  <si>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"Podkladní beton pod kamennou dlažbu v návaznosti říms.
(Plochy dle ""06 Římsy dig. AutoCAD"")"</t>
  </si>
  <si>
    <t>(1,54 + 1,21 + 1,2 + 1,5) * 0,15 = 0,818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</si>
  <si>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</si>
  <si>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</si>
  <si>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</si>
  <si>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"Kamenná dlažba návaznosti říms včetně spárování - cementová malta XF4.
(Plochy dle ""06 Římsy dig. AutoCAD"")"</t>
  </si>
  <si>
    <t>(1,54 + 1,21 + 1,2 + 1,5) * 0,2 = 1,090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</si>
  <si>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</si>
  <si>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</si>
  <si>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</si>
  <si>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</si>
  <si>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</si>
  <si>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</si>
  <si>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"Spojovací postřik vozovky 0,25 kg/m^2 - vozovka na mostě.</t>
  </si>
  <si>
    <t>Levá strana 18,964 = 18,964 [A]_x000d_
Pravá strana 16,448 = 16,448 [B]_x000d_
Celkové množství = 35,412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</si>
  <si>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</si>
  <si>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574B33</t>
  </si>
  <si>
    <t>ASFALTOVÝ BETON PRO OBRUSNÉ VRSTVY MODIFIK ACO 11 TL. 40MM</t>
  </si>
  <si>
    <t xml:space="preserve">"Asfaltový beton pro obrusnou vrstvu ACO 11+  tl. 0,04 m - vozovka na mostě.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</si>
  <si>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</si>
  <si>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574C05</t>
  </si>
  <si>
    <t>ASFALTOVÝ BETON PRO LOŽNÍ VRSTVY ACL 16</t>
  </si>
  <si>
    <t>"Asfaltový beton pro ložní vrstvy na mostě 
(Rozměry dle ""06 Římsy dig. AutoCAD"")"</t>
  </si>
  <si>
    <t>Levá strana 0,224*0,97*19,55 = 4,248 [A]_x000d_
Pravá strana 0,217*0,85*19,35 = 3,569 [B]_x000d_
Celkové množství = 7,817</t>
  </si>
  <si>
    <t>575C53</t>
  </si>
  <si>
    <t>LITÝ ASFALT MA IV (OCHRANA MOSTNÍ IZOLACE) 11 TL. 40MM</t>
  </si>
  <si>
    <t>"Litý asfalt MA 11 IV, podkladní vrstva vozovky na mostě tl. 0.04 m.
(Rozměry dle ""06 Římsy dig. AutoCAD"")"</t>
  </si>
  <si>
    <t>Levá strana 0,97 * 19,55 = 18,964 [A]_x000d_
Pravá strana 0,85 * 19,35 = 16,448 [B]_x000d_
Celkové množství = 35,412</t>
  </si>
  <si>
    <t>6</t>
  </si>
  <si>
    <t>Úpravy povrchů, podlahy, výplně otvorů</t>
  </si>
  <si>
    <t>626112</t>
  </si>
  <si>
    <t>REPROFILACE PODHLEDŮ, SVISLÝCH PLOCH SANAČNÍ MALTOU JEDNOVRST TL 20MM</t>
  </si>
  <si>
    <t>"Celoplošná sanace spodní stavby a nosné kosntrukce a ošetření obnažené výztuže - reprofilace povrchu sanační maltou - 80% plochy. Položka je včetně osazení případného lešení pro samotnou sanaci, tryskání a následný nátěr nosné konstrukce, ochranu proti spadu materiálu do řeky.
(""05 Sanace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</si>
  <si>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(a+b+c+d+e+f+g)*0,8 = 120,480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</si>
  <si>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</si>
  <si>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</si>
  <si>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</si>
  <si>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"Celoplošná sanace spodní stavby a nosné kosntrukce a ošetření obnažené výztuže - reprofilace povrchu sanační maltou - 20% plochy. Položka je včetně osazení případného lešení pro samotnou sanaci, tryskání a následný nátěr nosné konstrukce, ochranu proti spadu materiálu do řeky.
(""05 Sanace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</si>
  <si>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(a+b+c+d+e+f+g)*0,2 = 30,120</t>
  </si>
  <si>
    <t>7</t>
  </si>
  <si>
    <t>Přidružená stavební výroba</t>
  </si>
  <si>
    <t>711452</t>
  </si>
  <si>
    <t>IZOLACE MOSTOVEK POD VOZOVKOU ASFALTOVÝMI PÁSY S PEČETÍCÍ VRSTVOU</t>
  </si>
  <si>
    <t>"Pásová izolace s pečetící vrstvou tl. 10 mm. Pod vozovkou a římsami na mostě.
(Rozměry dle ""06 Římsy dig. AutoCAD"")"</t>
  </si>
  <si>
    <t>Levá římsa 2 * 8,1 = 16,200 [A]_x000d_
Pravá římsa 1,8 * 8,1 = 14,580 [B]_x000d_
Celkové množství = 30,780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</si>
  <si>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</si>
  <si>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</si>
  <si>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</si>
  <si>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"Ochrana izolace - asfaltový pás s hliníkovou vložkou celoplošně lepený do nátěru za horka. Pod římsami na mostě.
(Rozměry dle ""06 Římsy dig. AutoCAD"")"</t>
  </si>
  <si>
    <t>Levá římsa 1,21 * 8,1 = 9,801 [A]_x000d_
Pravá římsa 1,2 * 8,1 = 9,720 [B]_x000d_
Celkové množství = 19,521</t>
  </si>
  <si>
    <t>Položka zahrnuje:
- dodání předepsaného ochranného materiálu
- zřízení ochrany izolace
Položka nezahrnuje:
- x</t>
  </si>
  <si>
    <t>78383</t>
  </si>
  <si>
    <t>NÁTĚRY BETON KONSTR TYP S4 (OS-C)</t>
  </si>
  <si>
    <t>"Sjednocující nátěr spodní stavby a nosné konstrukce.
(Rozměry dle ""06 Římsy dig. AutoCAD"" a ""07 Svodidla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</si>
  <si>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= 150,600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</si>
  <si>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</si>
  <si>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"Ochranný nátěr říms dle VL4 401.01a
(Délka dle ""06 Římsy dig. AutoCAD"")"</t>
  </si>
  <si>
    <t>0,3 * (19,55 + 19,35) = 11,670 [A]</t>
  </si>
  <si>
    <t>9</t>
  </si>
  <si>
    <t>Ostatní konstrukce a práce</t>
  </si>
  <si>
    <t>9113B1</t>
  </si>
  <si>
    <t>SVODIDLO OCEL SILNIČ JEDNOSTR, ÚROVEŇ ZADRŽ H1 -DODÁVKA A MONTÁŽ</t>
  </si>
  <si>
    <t>M</t>
  </si>
  <si>
    <t>"Osazení svodidla před/za mostem, včetně krátkého náběhu - dovoz a osazení v režii zhotovitele.
(Rozměry dle ""07 Svodidla dig. AutoCAD"")"</t>
  </si>
  <si>
    <t>22 + 10 = 32,000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</si>
  <si>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</si>
  <si>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</si>
  <si>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</si>
  <si>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"Osazení nového zábradelního svodidla - dovoz a osazení v režii zhotovitele.
(Rozměry dle ""07 Svodidla dig. AutoCAD"")"</t>
  </si>
  <si>
    <t>18 + 18 = 36,000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</si>
  <si>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</si>
  <si>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914131</t>
  </si>
  <si>
    <t>DOPRAVNÍ ZNAČKY ZÁKLADNÍ VELIKOSTI OCELOVÉ FÓLIE TŘ 2 - DODÁVKA A MONTÁŽ</t>
  </si>
  <si>
    <t>Dodávka a montáž nových dopravních značek. Značky - ev. č. mostu - 2 ks, označ.vodoteče - 2 ks. Včetně všech potřebných částí (značka, sloupek a kotvení). možno využít dříve demontované značky.</t>
  </si>
  <si>
    <t>2+2 = 4,000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</si>
  <si>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</si>
  <si>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</si>
  <si>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</si>
  <si>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dopravních značek,předání investorovi nebo uskladnění pro pozdější využití. Značky - ev. č. mostu - 2 ks - označení vodoteče - 2 ks, označení zatížitelnosti - 4ks, vodící desky Z4 - 4ks</t>
  </si>
  <si>
    <t>2+2+4+4 = 12,000 [A]</t>
  </si>
  <si>
    <t>Položka zahrnuje:
- odstranění, demontáž a odklizení materiálu s odvozem na předepsané místo
Položka nezahrnuje:
- x</t>
  </si>
  <si>
    <t>917224</t>
  </si>
  <si>
    <t>SILNIČNÍ A CHODNÍKOVÉ OBRUBY Z BETONOVÝCH OBRUBNÍKŮ ŠÍŘ 150MM</t>
  </si>
  <si>
    <t>"Silniční betonové obrubníky k přechodovému klínu 1000/300/150, včetně lože z betonu C25/30 XF4
(Délka dle ""06 Římsy dig. AutoCAD"")"</t>
  </si>
  <si>
    <t>4 * 3,5 = 14,000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</si>
  <si>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</si>
  <si>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</si>
  <si>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</si>
  <si>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"Prořezání podélné spáry u říms.
(Rozměry dle ""06 Římsy dig. AutoCAD"")"</t>
  </si>
  <si>
    <t>19,55+19,35 = 38,900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</si>
  <si>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</si>
  <si>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</si>
  <si>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</si>
  <si>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"Těsnící zálivka mezi římsou/obrubou a vozovkou na okrajích.
(Rozměry dle ""06 Římsy dig. AutoCAD"")"</t>
  </si>
  <si>
    <t>2*19,55+1+0,942+2*19,35+0,83+0,88 = 81,452 [A]</t>
  </si>
  <si>
    <t>Položka zahrnuje:
- dodávku a osazení předepsaného materiálu
- očištění ploch spáry před úpravou
- očištění okolí spáry po úpravě
Položka nezahrnuje:
- těsnící profil</t>
  </si>
  <si>
    <t>931331</t>
  </si>
  <si>
    <t>TĚSNĚNÍ DILATAČNÍCH SPAR POLYURETANOVÝM TMELEM PRŮŘEZU DO 100MM2</t>
  </si>
  <si>
    <t>"Těsnění příčných pracovních spar v římsách těsnícím elastickým tmelem.
(Počet a délka dle ""06 Římsy dig. AutoCAD"")"</t>
  </si>
  <si>
    <t>2 * 3 + 2 * 3 = 12,000 [A]</t>
  </si>
  <si>
    <t>938544</t>
  </si>
  <si>
    <t>OČIŠTĚNÍ BETON KONSTR OTRYSKÁNÍM TLAK VODOU PŘES 1000 BARŮ</t>
  </si>
  <si>
    <t>"Celoplošné otryskání spodní stavby, nosné konstrukce. Včetně očištění obnažené výztuže. 
(Rozměry dle ""05 Sanace dig. AutoCAD"")"</t>
  </si>
  <si>
    <t>Čela opěr 24,4 + 24,1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= 150,600</t>
  </si>
  <si>
    <t>Položka zahrnuje:
- očištění předepsaným způsobem
- odklizení vzniklého odpadu
Položka nezahrnuje:
- x</t>
  </si>
  <si>
    <t>96616</t>
  </si>
  <si>
    <t>BOURÁNÍ KONSTRUKCÍ ZE ŽELEZOBETONU</t>
  </si>
  <si>
    <t>"Odstranění konstrukci ze železobetonu - římsy. Položka včetně všech použitých technologií a ochrany proti spadu sutin do toku. Odvozná vzdálenost včetně veškeré manipulace v režii zhotovitele.
(Rozměry a dle ""02 Půdorys - stávající stav dig. AutoCAD"", 
""03 Podélný řez - stávající stav dig. AutoCAD"", 
""04 Příčné řezy - stávající stav dig. AutoCAD"")"</t>
  </si>
  <si>
    <t>Levá římsa 0,31 * 17,14 = 5,313 [A]_x000d_
pravá římsa 0,31 * 17,14 = 5,313 [B]_x000d_
Celkové množství = 10,626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</si>
  <si>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</si>
  <si>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</si>
  <si>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</si>
  <si>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"Odstranění stávajícího zábradlí na římsách, předpoklad 0,05 t/m. Odvoz a likvidace v režii zhotovitele.
(Rozměry a dle ""02 Půdorys - stávající stav dig. AutoCAD"", 
""03 Podélný řez - stávající stav dig. AutoCAD"", 
""04 Příčné řezy - stávající stav dig. AutoCAD"")"</t>
  </si>
  <si>
    <t>2 * 17,14 * 0,05 = 1,714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</si>
  <si>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</si>
  <si>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</si>
  <si>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</si>
  <si>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"Odstranění mostní izolace (průměrné tl. 0,02 m). Odvozná vzdálenost včetně veškeré manipulace v režii zhotovitele.
(Rozměry dle ""02 Půdorys - stávající stav dig. AutoCAD"", 
""03 Podélný řez - stávající stav dig. AutoCAD"", 
""04 Příčné řezy - stávající stav dig. AutoCAD"")"</t>
  </si>
  <si>
    <t>Levá římsa 2,0 * 8,1 = 16,200 [A]_x000d_
Pravá římsa 1,8 * 8,1 = 14,580 [B]_x000d_
Celkové množství = 30,780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</si>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</sst>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31.44141" customWidth="1"/>
    <col min="2" max="2" width="31.44141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</f>
        <v>0</v>
      </c>
      <c r="D6" s="3"/>
      <c r="E6" s="3"/>
    </row>
    <row r="7">
      <c r="A7" s="3"/>
      <c r="B7" s="5" t="s">
        <v>5</v>
      </c>
      <c r="C7" s="6">
        <f>E10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6.4">
      <c r="A10" s="8" t="s">
        <v>11</v>
      </c>
      <c r="B10" s="8" t="s">
        <v>12</v>
      </c>
      <c r="C10" s="9">
        <f>'SO201'!I3</f>
        <v>0</v>
      </c>
      <c r="D10" s="9">
        <f>SUMIFS('SO201'!O:O,'SO201'!A:A,"P")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SUMIFS(I8:I183,A8:A183,"SD")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SUMIFS(I9:I59,A9:A59,"P")</f>
        <v>0</v>
      </c>
      <c r="J8" s="34"/>
    </row>
    <row r="9" ht="28.8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/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38</v>
      </c>
      <c r="B10" s="42"/>
      <c r="C10" s="43"/>
      <c r="D10" s="43"/>
      <c r="E10" s="44"/>
      <c r="F10" s="43"/>
      <c r="G10" s="43"/>
      <c r="H10" s="43"/>
      <c r="I10" s="43"/>
      <c r="J10" s="45"/>
    </row>
    <row r="11">
      <c r="A11" s="35" t="s">
        <v>39</v>
      </c>
      <c r="B11" s="42"/>
      <c r="C11" s="43"/>
      <c r="D11" s="43"/>
      <c r="E11" s="44"/>
      <c r="F11" s="43"/>
      <c r="G11" s="43"/>
      <c r="H11" s="43"/>
      <c r="I11" s="43"/>
      <c r="J11" s="45"/>
    </row>
    <row r="12">
      <c r="A12" s="35" t="s">
        <v>34</v>
      </c>
      <c r="B12" s="35">
        <v>2</v>
      </c>
      <c r="C12" s="36" t="s">
        <v>40</v>
      </c>
      <c r="D12" s="35" t="s">
        <v>36</v>
      </c>
      <c r="E12" s="37" t="s">
        <v>41</v>
      </c>
      <c r="F12" s="38"/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38</v>
      </c>
      <c r="B13" s="42"/>
      <c r="C13" s="43"/>
      <c r="D13" s="43"/>
      <c r="E13" s="44"/>
      <c r="F13" s="43"/>
      <c r="G13" s="43"/>
      <c r="H13" s="43"/>
      <c r="I13" s="43"/>
      <c r="J13" s="45"/>
    </row>
    <row r="14">
      <c r="A14" s="35" t="s">
        <v>39</v>
      </c>
      <c r="B14" s="42"/>
      <c r="C14" s="43"/>
      <c r="D14" s="43"/>
      <c r="E14" s="44"/>
      <c r="F14" s="43"/>
      <c r="G14" s="43"/>
      <c r="H14" s="43"/>
      <c r="I14" s="43"/>
      <c r="J14" s="45"/>
    </row>
    <row r="15" ht="28.8">
      <c r="A15" s="35" t="s">
        <v>34</v>
      </c>
      <c r="B15" s="35">
        <v>3</v>
      </c>
      <c r="C15" s="36" t="s">
        <v>42</v>
      </c>
      <c r="D15" s="35" t="s">
        <v>36</v>
      </c>
      <c r="E15" s="37" t="s">
        <v>43</v>
      </c>
      <c r="F15" s="38"/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38</v>
      </c>
      <c r="B16" s="42"/>
      <c r="C16" s="43"/>
      <c r="D16" s="43"/>
      <c r="E16" s="44"/>
      <c r="F16" s="43"/>
      <c r="G16" s="43"/>
      <c r="H16" s="43"/>
      <c r="I16" s="43"/>
      <c r="J16" s="45"/>
    </row>
    <row r="17">
      <c r="A17" s="35" t="s">
        <v>39</v>
      </c>
      <c r="B17" s="42"/>
      <c r="C17" s="43"/>
      <c r="D17" s="43"/>
      <c r="E17" s="44"/>
      <c r="F17" s="43"/>
      <c r="G17" s="43"/>
      <c r="H17" s="43"/>
      <c r="I17" s="43"/>
      <c r="J17" s="45"/>
    </row>
    <row r="18" ht="28.8">
      <c r="A18" s="35" t="s">
        <v>34</v>
      </c>
      <c r="B18" s="35">
        <v>4</v>
      </c>
      <c r="C18" s="36" t="s">
        <v>44</v>
      </c>
      <c r="D18" s="35" t="s">
        <v>36</v>
      </c>
      <c r="E18" s="37" t="s">
        <v>45</v>
      </c>
      <c r="F18" s="38"/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38</v>
      </c>
      <c r="B19" s="42"/>
      <c r="C19" s="43"/>
      <c r="D19" s="43"/>
      <c r="E19" s="44"/>
      <c r="F19" s="43"/>
      <c r="G19" s="43"/>
      <c r="H19" s="43"/>
      <c r="I19" s="43"/>
      <c r="J19" s="45"/>
    </row>
    <row r="20">
      <c r="A20" s="35" t="s">
        <v>39</v>
      </c>
      <c r="B20" s="42"/>
      <c r="C20" s="43"/>
      <c r="D20" s="43"/>
      <c r="E20" s="44"/>
      <c r="F20" s="43"/>
      <c r="G20" s="43"/>
      <c r="H20" s="43"/>
      <c r="I20" s="43"/>
      <c r="J20" s="45"/>
    </row>
    <row r="21" ht="28.8">
      <c r="A21" s="35" t="s">
        <v>34</v>
      </c>
      <c r="B21" s="35">
        <v>5</v>
      </c>
      <c r="C21" s="36" t="s">
        <v>46</v>
      </c>
      <c r="D21" s="35" t="s">
        <v>36</v>
      </c>
      <c r="E21" s="37" t="s">
        <v>47</v>
      </c>
      <c r="F21" s="38"/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38</v>
      </c>
      <c r="B22" s="42"/>
      <c r="C22" s="43"/>
      <c r="D22" s="43"/>
      <c r="E22" s="44"/>
      <c r="F22" s="43"/>
      <c r="G22" s="43"/>
      <c r="H22" s="43"/>
      <c r="I22" s="43"/>
      <c r="J22" s="45"/>
    </row>
    <row r="23">
      <c r="A23" s="35" t="s">
        <v>39</v>
      </c>
      <c r="B23" s="42"/>
      <c r="C23" s="43"/>
      <c r="D23" s="43"/>
      <c r="E23" s="44"/>
      <c r="F23" s="43"/>
      <c r="G23" s="43"/>
      <c r="H23" s="43"/>
      <c r="I23" s="43"/>
      <c r="J23" s="45"/>
    </row>
    <row r="24" ht="28.8">
      <c r="A24" s="35" t="s">
        <v>34</v>
      </c>
      <c r="B24" s="35">
        <v>6</v>
      </c>
      <c r="C24" s="36" t="s">
        <v>48</v>
      </c>
      <c r="D24" s="35" t="s">
        <v>36</v>
      </c>
      <c r="E24" s="37" t="s">
        <v>49</v>
      </c>
      <c r="F24" s="38"/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38</v>
      </c>
      <c r="B25" s="42"/>
      <c r="C25" s="43"/>
      <c r="D25" s="43"/>
      <c r="E25" s="44"/>
      <c r="F25" s="43"/>
      <c r="G25" s="43"/>
      <c r="H25" s="43"/>
      <c r="I25" s="43"/>
      <c r="J25" s="45"/>
    </row>
    <row r="26">
      <c r="A26" s="35" t="s">
        <v>39</v>
      </c>
      <c r="B26" s="42"/>
      <c r="C26" s="43"/>
      <c r="D26" s="43"/>
      <c r="E26" s="44"/>
      <c r="F26" s="43"/>
      <c r="G26" s="43"/>
      <c r="H26" s="43"/>
      <c r="I26" s="43"/>
      <c r="J26" s="45"/>
    </row>
    <row r="27">
      <c r="A27" s="35" t="s">
        <v>34</v>
      </c>
      <c r="B27" s="35">
        <v>7</v>
      </c>
      <c r="C27" s="36" t="s">
        <v>50</v>
      </c>
      <c r="D27" s="35" t="s">
        <v>36</v>
      </c>
      <c r="E27" s="37" t="s">
        <v>51</v>
      </c>
      <c r="F27" s="38"/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38</v>
      </c>
      <c r="B28" s="42"/>
      <c r="C28" s="43"/>
      <c r="D28" s="43"/>
      <c r="E28" s="44"/>
      <c r="F28" s="43"/>
      <c r="G28" s="43"/>
      <c r="H28" s="43"/>
      <c r="I28" s="43"/>
      <c r="J28" s="45"/>
    </row>
    <row r="29">
      <c r="A29" s="35" t="s">
        <v>39</v>
      </c>
      <c r="B29" s="42"/>
      <c r="C29" s="43"/>
      <c r="D29" s="43"/>
      <c r="E29" s="44"/>
      <c r="F29" s="43"/>
      <c r="G29" s="43"/>
      <c r="H29" s="43"/>
      <c r="I29" s="43"/>
      <c r="J29" s="45"/>
    </row>
    <row r="30">
      <c r="A30" s="35" t="s">
        <v>34</v>
      </c>
      <c r="B30" s="35">
        <v>8</v>
      </c>
      <c r="C30" s="36" t="s">
        <v>52</v>
      </c>
      <c r="D30" s="35" t="s">
        <v>53</v>
      </c>
      <c r="E30" s="37" t="s">
        <v>54</v>
      </c>
      <c r="F30" s="38" t="s">
        <v>55</v>
      </c>
      <c r="G30" s="39">
        <v>34.024999999999999</v>
      </c>
      <c r="H30" s="40">
        <v>0</v>
      </c>
      <c r="I30" s="40">
        <f>ROUND(G30*H30,P4)</f>
        <v>0</v>
      </c>
      <c r="J30" s="38" t="s">
        <v>56</v>
      </c>
      <c r="O30" s="41">
        <f>I30*0.21</f>
        <v>0</v>
      </c>
      <c r="P30">
        <v>3</v>
      </c>
    </row>
    <row r="31" ht="28.8">
      <c r="A31" s="35" t="s">
        <v>38</v>
      </c>
      <c r="B31" s="42"/>
      <c r="C31" s="43"/>
      <c r="D31" s="43"/>
      <c r="E31" s="37" t="s">
        <v>57</v>
      </c>
      <c r="F31" s="43"/>
      <c r="G31" s="43"/>
      <c r="H31" s="43"/>
      <c r="I31" s="43"/>
      <c r="J31" s="45"/>
    </row>
    <row r="32">
      <c r="A32" s="35" t="s">
        <v>58</v>
      </c>
      <c r="B32" s="42"/>
      <c r="C32" s="43"/>
      <c r="D32" s="43"/>
      <c r="E32" s="46" t="s">
        <v>59</v>
      </c>
      <c r="F32" s="43"/>
      <c r="G32" s="43"/>
      <c r="H32" s="43"/>
      <c r="I32" s="43"/>
      <c r="J32" s="45"/>
    </row>
    <row r="33" ht="72">
      <c r="A33" s="35" t="s">
        <v>39</v>
      </c>
      <c r="B33" s="42"/>
      <c r="C33" s="43"/>
      <c r="D33" s="43"/>
      <c r="E33" s="37" t="s">
        <v>60</v>
      </c>
      <c r="F33" s="43"/>
      <c r="G33" s="43"/>
      <c r="H33" s="43"/>
      <c r="I33" s="43"/>
      <c r="J33" s="45"/>
    </row>
    <row r="34">
      <c r="A34" s="35" t="s">
        <v>34</v>
      </c>
      <c r="B34" s="35">
        <v>9</v>
      </c>
      <c r="C34" s="36" t="s">
        <v>52</v>
      </c>
      <c r="D34" s="35" t="s">
        <v>61</v>
      </c>
      <c r="E34" s="37" t="s">
        <v>54</v>
      </c>
      <c r="F34" s="38" t="s">
        <v>55</v>
      </c>
      <c r="G34" s="39">
        <v>26.565000000000001</v>
      </c>
      <c r="H34" s="40">
        <v>0</v>
      </c>
      <c r="I34" s="40">
        <f>ROUND(G34*H34,P4)</f>
        <v>0</v>
      </c>
      <c r="J34" s="38" t="s">
        <v>56</v>
      </c>
      <c r="O34" s="41">
        <f>I34*0.21</f>
        <v>0</v>
      </c>
      <c r="P34">
        <v>3</v>
      </c>
    </row>
    <row r="35" ht="28.8">
      <c r="A35" s="35" t="s">
        <v>38</v>
      </c>
      <c r="B35" s="42"/>
      <c r="C35" s="43"/>
      <c r="D35" s="43"/>
      <c r="E35" s="37" t="s">
        <v>62</v>
      </c>
      <c r="F35" s="43"/>
      <c r="G35" s="43"/>
      <c r="H35" s="43"/>
      <c r="I35" s="43"/>
      <c r="J35" s="45"/>
    </row>
    <row r="36">
      <c r="A36" s="35" t="s">
        <v>58</v>
      </c>
      <c r="B36" s="42"/>
      <c r="C36" s="43"/>
      <c r="D36" s="43"/>
      <c r="E36" s="46" t="s">
        <v>63</v>
      </c>
      <c r="F36" s="43"/>
      <c r="G36" s="43"/>
      <c r="H36" s="43"/>
      <c r="I36" s="43"/>
      <c r="J36" s="45"/>
    </row>
    <row r="37" ht="72">
      <c r="A37" s="35" t="s">
        <v>39</v>
      </c>
      <c r="B37" s="42"/>
      <c r="C37" s="43"/>
      <c r="D37" s="43"/>
      <c r="E37" s="37" t="s">
        <v>60</v>
      </c>
      <c r="F37" s="43"/>
      <c r="G37" s="43"/>
      <c r="H37" s="43"/>
      <c r="I37" s="43"/>
      <c r="J37" s="45"/>
    </row>
    <row r="38">
      <c r="A38" s="35" t="s">
        <v>34</v>
      </c>
      <c r="B38" s="35">
        <v>10</v>
      </c>
      <c r="C38" s="36" t="s">
        <v>52</v>
      </c>
      <c r="D38" s="35" t="s">
        <v>64</v>
      </c>
      <c r="E38" s="37" t="s">
        <v>54</v>
      </c>
      <c r="F38" s="38" t="s">
        <v>55</v>
      </c>
      <c r="G38" s="39">
        <v>1.4770000000000001</v>
      </c>
      <c r="H38" s="40">
        <v>0</v>
      </c>
      <c r="I38" s="40">
        <f>ROUND(G38*H38,P4)</f>
        <v>0</v>
      </c>
      <c r="J38" s="38" t="s">
        <v>56</v>
      </c>
      <c r="O38" s="41">
        <f>I38*0.21</f>
        <v>0</v>
      </c>
      <c r="P38">
        <v>3</v>
      </c>
    </row>
    <row r="39" ht="28.8">
      <c r="A39" s="35" t="s">
        <v>38</v>
      </c>
      <c r="B39" s="42"/>
      <c r="C39" s="43"/>
      <c r="D39" s="43"/>
      <c r="E39" s="37" t="s">
        <v>65</v>
      </c>
      <c r="F39" s="43"/>
      <c r="G39" s="43"/>
      <c r="H39" s="43"/>
      <c r="I39" s="43"/>
      <c r="J39" s="45"/>
    </row>
    <row r="40">
      <c r="A40" s="35" t="s">
        <v>58</v>
      </c>
      <c r="B40" s="42"/>
      <c r="C40" s="43"/>
      <c r="D40" s="43"/>
      <c r="E40" s="46" t="s">
        <v>66</v>
      </c>
      <c r="F40" s="43"/>
      <c r="G40" s="43"/>
      <c r="H40" s="43"/>
      <c r="I40" s="43"/>
      <c r="J40" s="45"/>
    </row>
    <row r="41" ht="72">
      <c r="A41" s="35" t="s">
        <v>39</v>
      </c>
      <c r="B41" s="42"/>
      <c r="C41" s="43"/>
      <c r="D41" s="43"/>
      <c r="E41" s="37" t="s">
        <v>60</v>
      </c>
      <c r="F41" s="43"/>
      <c r="G41" s="43"/>
      <c r="H41" s="43"/>
      <c r="I41" s="43"/>
      <c r="J41" s="45"/>
    </row>
    <row r="42">
      <c r="A42" s="35" t="s">
        <v>34</v>
      </c>
      <c r="B42" s="35">
        <v>11</v>
      </c>
      <c r="C42" s="36" t="s">
        <v>67</v>
      </c>
      <c r="D42" s="35" t="s">
        <v>53</v>
      </c>
      <c r="E42" s="37" t="s">
        <v>68</v>
      </c>
      <c r="F42" s="38" t="s">
        <v>69</v>
      </c>
      <c r="G42" s="39">
        <v>1</v>
      </c>
      <c r="H42" s="40">
        <v>0</v>
      </c>
      <c r="I42" s="40">
        <f>ROUND(G42*H42,P4)</f>
        <v>0</v>
      </c>
      <c r="J42" s="38" t="s">
        <v>56</v>
      </c>
      <c r="O42" s="41">
        <f>I42*0.21</f>
        <v>0</v>
      </c>
      <c r="P42">
        <v>3</v>
      </c>
    </row>
    <row r="43" ht="43.2">
      <c r="A43" s="35" t="s">
        <v>38</v>
      </c>
      <c r="B43" s="42"/>
      <c r="C43" s="43"/>
      <c r="D43" s="43"/>
      <c r="E43" s="37" t="s">
        <v>70</v>
      </c>
      <c r="F43" s="43"/>
      <c r="G43" s="43"/>
      <c r="H43" s="43"/>
      <c r="I43" s="43"/>
      <c r="J43" s="45"/>
    </row>
    <row r="44">
      <c r="A44" s="35" t="s">
        <v>58</v>
      </c>
      <c r="B44" s="42"/>
      <c r="C44" s="43"/>
      <c r="D44" s="43"/>
      <c r="E44" s="46" t="s">
        <v>71</v>
      </c>
      <c r="F44" s="43"/>
      <c r="G44" s="43"/>
      <c r="H44" s="43"/>
      <c r="I44" s="43"/>
      <c r="J44" s="45"/>
    </row>
    <row r="45" ht="57.6">
      <c r="A45" s="35" t="s">
        <v>39</v>
      </c>
      <c r="B45" s="42"/>
      <c r="C45" s="43"/>
      <c r="D45" s="43"/>
      <c r="E45" s="37" t="s">
        <v>72</v>
      </c>
      <c r="F45" s="43"/>
      <c r="G45" s="43"/>
      <c r="H45" s="43"/>
      <c r="I45" s="43"/>
      <c r="J45" s="45"/>
    </row>
    <row r="46">
      <c r="A46" s="35" t="s">
        <v>34</v>
      </c>
      <c r="B46" s="35">
        <v>12</v>
      </c>
      <c r="C46" s="36" t="s">
        <v>73</v>
      </c>
      <c r="D46" s="35" t="s">
        <v>53</v>
      </c>
      <c r="E46" s="37" t="s">
        <v>74</v>
      </c>
      <c r="F46" s="38" t="s">
        <v>75</v>
      </c>
      <c r="G46" s="39">
        <v>1</v>
      </c>
      <c r="H46" s="40">
        <v>0</v>
      </c>
      <c r="I46" s="40">
        <f>ROUND(G46*H46,P4)</f>
        <v>0</v>
      </c>
      <c r="J46" s="38" t="s">
        <v>56</v>
      </c>
      <c r="O46" s="41">
        <f>I46*0.21</f>
        <v>0</v>
      </c>
      <c r="P46">
        <v>3</v>
      </c>
    </row>
    <row r="47">
      <c r="A47" s="35" t="s">
        <v>38</v>
      </c>
      <c r="B47" s="42"/>
      <c r="C47" s="43"/>
      <c r="D47" s="43"/>
      <c r="E47" s="37" t="s">
        <v>76</v>
      </c>
      <c r="F47" s="43"/>
      <c r="G47" s="43"/>
      <c r="H47" s="43"/>
      <c r="I47" s="43"/>
      <c r="J47" s="45"/>
    </row>
    <row r="48" ht="57.6">
      <c r="A48" s="35" t="s">
        <v>39</v>
      </c>
      <c r="B48" s="42"/>
      <c r="C48" s="43"/>
      <c r="D48" s="43"/>
      <c r="E48" s="37" t="s">
        <v>77</v>
      </c>
      <c r="F48" s="43"/>
      <c r="G48" s="43"/>
      <c r="H48" s="43"/>
      <c r="I48" s="43"/>
      <c r="J48" s="45"/>
    </row>
    <row r="49">
      <c r="A49" s="35" t="s">
        <v>34</v>
      </c>
      <c r="B49" s="35">
        <v>13</v>
      </c>
      <c r="C49" s="36" t="s">
        <v>78</v>
      </c>
      <c r="D49" s="35" t="s">
        <v>53</v>
      </c>
      <c r="E49" s="37" t="s">
        <v>79</v>
      </c>
      <c r="F49" s="38" t="s">
        <v>75</v>
      </c>
      <c r="G49" s="39">
        <v>1</v>
      </c>
      <c r="H49" s="40">
        <v>0</v>
      </c>
      <c r="I49" s="40">
        <f>ROUND(G49*H49,P4)</f>
        <v>0</v>
      </c>
      <c r="J49" s="38" t="s">
        <v>56</v>
      </c>
      <c r="O49" s="41">
        <f>I49*0.21</f>
        <v>0</v>
      </c>
      <c r="P49">
        <v>3</v>
      </c>
    </row>
    <row r="50">
      <c r="A50" s="35" t="s">
        <v>38</v>
      </c>
      <c r="B50" s="42"/>
      <c r="C50" s="43"/>
      <c r="D50" s="43"/>
      <c r="E50" s="37" t="s">
        <v>80</v>
      </c>
      <c r="F50" s="43"/>
      <c r="G50" s="43"/>
      <c r="H50" s="43"/>
      <c r="I50" s="43"/>
      <c r="J50" s="45"/>
    </row>
    <row r="51">
      <c r="A51" s="35" t="s">
        <v>58</v>
      </c>
      <c r="B51" s="42"/>
      <c r="C51" s="43"/>
      <c r="D51" s="43"/>
      <c r="E51" s="46" t="s">
        <v>71</v>
      </c>
      <c r="F51" s="43"/>
      <c r="G51" s="43"/>
      <c r="H51" s="43"/>
      <c r="I51" s="43"/>
      <c r="J51" s="45"/>
    </row>
    <row r="52" ht="57.6">
      <c r="A52" s="35" t="s">
        <v>39</v>
      </c>
      <c r="B52" s="42"/>
      <c r="C52" s="43"/>
      <c r="D52" s="43"/>
      <c r="E52" s="37" t="s">
        <v>77</v>
      </c>
      <c r="F52" s="43"/>
      <c r="G52" s="43"/>
      <c r="H52" s="43"/>
      <c r="I52" s="43"/>
      <c r="J52" s="45"/>
    </row>
    <row r="53">
      <c r="A53" s="35" t="s">
        <v>34</v>
      </c>
      <c r="B53" s="35">
        <v>14</v>
      </c>
      <c r="C53" s="36" t="s">
        <v>81</v>
      </c>
      <c r="D53" s="35" t="s">
        <v>53</v>
      </c>
      <c r="E53" s="37" t="s">
        <v>82</v>
      </c>
      <c r="F53" s="38" t="s">
        <v>69</v>
      </c>
      <c r="G53" s="39">
        <v>1</v>
      </c>
      <c r="H53" s="40">
        <v>0</v>
      </c>
      <c r="I53" s="40">
        <f>ROUND(G53*H53,P4)</f>
        <v>0</v>
      </c>
      <c r="J53" s="38" t="s">
        <v>56</v>
      </c>
      <c r="O53" s="41">
        <f>I53*0.21</f>
        <v>0</v>
      </c>
      <c r="P53">
        <v>3</v>
      </c>
    </row>
    <row r="54">
      <c r="A54" s="35" t="s">
        <v>38</v>
      </c>
      <c r="B54" s="42"/>
      <c r="C54" s="43"/>
      <c r="D54" s="43"/>
      <c r="E54" s="37" t="s">
        <v>83</v>
      </c>
      <c r="F54" s="43"/>
      <c r="G54" s="43"/>
      <c r="H54" s="43"/>
      <c r="I54" s="43"/>
      <c r="J54" s="45"/>
    </row>
    <row r="55" ht="100.8">
      <c r="A55" s="35" t="s">
        <v>39</v>
      </c>
      <c r="B55" s="42"/>
      <c r="C55" s="43"/>
      <c r="D55" s="43"/>
      <c r="E55" s="37" t="s">
        <v>84</v>
      </c>
      <c r="F55" s="43"/>
      <c r="G55" s="43"/>
      <c r="H55" s="43"/>
      <c r="I55" s="43"/>
      <c r="J55" s="45"/>
    </row>
    <row r="56">
      <c r="A56" s="35" t="s">
        <v>34</v>
      </c>
      <c r="B56" s="35">
        <v>15</v>
      </c>
      <c r="C56" s="36" t="s">
        <v>85</v>
      </c>
      <c r="D56" s="35" t="s">
        <v>53</v>
      </c>
      <c r="E56" s="37" t="s">
        <v>86</v>
      </c>
      <c r="F56" s="38" t="s">
        <v>75</v>
      </c>
      <c r="G56" s="39">
        <v>1</v>
      </c>
      <c r="H56" s="40">
        <v>0</v>
      </c>
      <c r="I56" s="40">
        <f>ROUND(G56*H56,P4)</f>
        <v>0</v>
      </c>
      <c r="J56" s="38" t="s">
        <v>56</v>
      </c>
      <c r="O56" s="41">
        <f>I56*0.21</f>
        <v>0</v>
      </c>
      <c r="P56">
        <v>3</v>
      </c>
    </row>
    <row r="57">
      <c r="A57" s="35" t="s">
        <v>38</v>
      </c>
      <c r="B57" s="42"/>
      <c r="C57" s="43"/>
      <c r="D57" s="43"/>
      <c r="E57" s="37" t="s">
        <v>87</v>
      </c>
      <c r="F57" s="43"/>
      <c r="G57" s="43"/>
      <c r="H57" s="43"/>
      <c r="I57" s="43"/>
      <c r="J57" s="45"/>
    </row>
    <row r="58">
      <c r="A58" s="35" t="s">
        <v>58</v>
      </c>
      <c r="B58" s="42"/>
      <c r="C58" s="43"/>
      <c r="D58" s="43"/>
      <c r="E58" s="46" t="s">
        <v>71</v>
      </c>
      <c r="F58" s="43"/>
      <c r="G58" s="43"/>
      <c r="H58" s="43"/>
      <c r="I58" s="43"/>
      <c r="J58" s="45"/>
    </row>
    <row r="59" ht="100.8">
      <c r="A59" s="35" t="s">
        <v>39</v>
      </c>
      <c r="B59" s="42"/>
      <c r="C59" s="43"/>
      <c r="D59" s="43"/>
      <c r="E59" s="37" t="s">
        <v>88</v>
      </c>
      <c r="F59" s="43"/>
      <c r="G59" s="43"/>
      <c r="H59" s="43"/>
      <c r="I59" s="43"/>
      <c r="J59" s="45"/>
    </row>
    <row r="60">
      <c r="A60" s="29" t="s">
        <v>31</v>
      </c>
      <c r="B60" s="30"/>
      <c r="C60" s="31" t="s">
        <v>61</v>
      </c>
      <c r="D60" s="32"/>
      <c r="E60" s="29" t="s">
        <v>89</v>
      </c>
      <c r="F60" s="32"/>
      <c r="G60" s="32"/>
      <c r="H60" s="32"/>
      <c r="I60" s="33">
        <f>SUMIFS(I61:I64,A61:A64,"P")</f>
        <v>0</v>
      </c>
      <c r="J60" s="34"/>
    </row>
    <row r="61">
      <c r="A61" s="35" t="s">
        <v>34</v>
      </c>
      <c r="B61" s="35">
        <v>16</v>
      </c>
      <c r="C61" s="36" t="s">
        <v>90</v>
      </c>
      <c r="D61" s="35" t="s">
        <v>53</v>
      </c>
      <c r="E61" s="37" t="s">
        <v>91</v>
      </c>
      <c r="F61" s="38" t="s">
        <v>92</v>
      </c>
      <c r="G61" s="39">
        <v>14.177</v>
      </c>
      <c r="H61" s="40">
        <v>0</v>
      </c>
      <c r="I61" s="40">
        <f>ROUND(G61*H61,P4)</f>
        <v>0</v>
      </c>
      <c r="J61" s="38" t="s">
        <v>56</v>
      </c>
      <c r="O61" s="41">
        <f>I61*0.21</f>
        <v>0</v>
      </c>
      <c r="P61">
        <v>3</v>
      </c>
    </row>
    <row r="62" ht="57.6">
      <c r="A62" s="35" t="s">
        <v>38</v>
      </c>
      <c r="B62" s="42"/>
      <c r="C62" s="43"/>
      <c r="D62" s="43"/>
      <c r="E62" s="37" t="s">
        <v>93</v>
      </c>
      <c r="F62" s="43"/>
      <c r="G62" s="43"/>
      <c r="H62" s="43"/>
      <c r="I62" s="43"/>
      <c r="J62" s="45"/>
    </row>
    <row r="63" ht="43.2">
      <c r="A63" s="35" t="s">
        <v>58</v>
      </c>
      <c r="B63" s="42"/>
      <c r="C63" s="43"/>
      <c r="D63" s="43"/>
      <c r="E63" s="46" t="s">
        <v>94</v>
      </c>
      <c r="F63" s="43"/>
      <c r="G63" s="43"/>
      <c r="H63" s="43"/>
      <c r="I63" s="43"/>
      <c r="J63" s="45"/>
    </row>
    <row r="64" ht="115.2">
      <c r="A64" s="35" t="s">
        <v>39</v>
      </c>
      <c r="B64" s="42"/>
      <c r="C64" s="43"/>
      <c r="D64" s="43"/>
      <c r="E64" s="37" t="s">
        <v>95</v>
      </c>
      <c r="F64" s="43"/>
      <c r="G64" s="43"/>
      <c r="H64" s="43"/>
      <c r="I64" s="43"/>
      <c r="J64" s="45"/>
    </row>
    <row r="65">
      <c r="A65" s="29" t="s">
        <v>31</v>
      </c>
      <c r="B65" s="30"/>
      <c r="C65" s="31" t="s">
        <v>64</v>
      </c>
      <c r="D65" s="32"/>
      <c r="E65" s="29" t="s">
        <v>96</v>
      </c>
      <c r="F65" s="32"/>
      <c r="G65" s="32"/>
      <c r="H65" s="32"/>
      <c r="I65" s="33">
        <f>SUMIFS(I66:I69,A66:A69,"P")</f>
        <v>0</v>
      </c>
      <c r="J65" s="34"/>
    </row>
    <row r="66" ht="28.8">
      <c r="A66" s="35" t="s">
        <v>34</v>
      </c>
      <c r="B66" s="35">
        <v>17</v>
      </c>
      <c r="C66" s="36" t="s">
        <v>97</v>
      </c>
      <c r="D66" s="35" t="s">
        <v>53</v>
      </c>
      <c r="E66" s="37" t="s">
        <v>98</v>
      </c>
      <c r="F66" s="38" t="s">
        <v>75</v>
      </c>
      <c r="G66" s="39">
        <v>176</v>
      </c>
      <c r="H66" s="40">
        <v>0</v>
      </c>
      <c r="I66" s="40">
        <f>ROUND(G66*H66,P4)</f>
        <v>0</v>
      </c>
      <c r="J66" s="38" t="s">
        <v>56</v>
      </c>
      <c r="O66" s="41">
        <f>I66*0.21</f>
        <v>0</v>
      </c>
      <c r="P66">
        <v>3</v>
      </c>
    </row>
    <row r="67">
      <c r="A67" s="35" t="s">
        <v>38</v>
      </c>
      <c r="B67" s="42"/>
      <c r="C67" s="43"/>
      <c r="D67" s="43"/>
      <c r="E67" s="37" t="s">
        <v>99</v>
      </c>
      <c r="F67" s="43"/>
      <c r="G67" s="43"/>
      <c r="H67" s="43"/>
      <c r="I67" s="43"/>
      <c r="J67" s="45"/>
    </row>
    <row r="68">
      <c r="A68" s="35" t="s">
        <v>58</v>
      </c>
      <c r="B68" s="42"/>
      <c r="C68" s="43"/>
      <c r="D68" s="43"/>
      <c r="E68" s="46" t="s">
        <v>100</v>
      </c>
      <c r="F68" s="43"/>
      <c r="G68" s="43"/>
      <c r="H68" s="43"/>
      <c r="I68" s="43"/>
      <c r="J68" s="45"/>
    </row>
    <row r="69" ht="100.8">
      <c r="A69" s="35" t="s">
        <v>39</v>
      </c>
      <c r="B69" s="42"/>
      <c r="C69" s="43"/>
      <c r="D69" s="43"/>
      <c r="E69" s="37" t="s">
        <v>101</v>
      </c>
      <c r="F69" s="43"/>
      <c r="G69" s="43"/>
      <c r="H69" s="43"/>
      <c r="I69" s="43"/>
      <c r="J69" s="45"/>
    </row>
    <row r="70">
      <c r="A70" s="29" t="s">
        <v>31</v>
      </c>
      <c r="B70" s="30"/>
      <c r="C70" s="31" t="s">
        <v>102</v>
      </c>
      <c r="D70" s="32"/>
      <c r="E70" s="29" t="s">
        <v>103</v>
      </c>
      <c r="F70" s="32"/>
      <c r="G70" s="32"/>
      <c r="H70" s="32"/>
      <c r="I70" s="33">
        <f>SUMIFS(I71:I82,A71:A82,"P")</f>
        <v>0</v>
      </c>
      <c r="J70" s="34"/>
    </row>
    <row r="71">
      <c r="A71" s="35" t="s">
        <v>34</v>
      </c>
      <c r="B71" s="35">
        <v>18</v>
      </c>
      <c r="C71" s="36" t="s">
        <v>104</v>
      </c>
      <c r="D71" s="35" t="s">
        <v>53</v>
      </c>
      <c r="E71" s="37" t="s">
        <v>105</v>
      </c>
      <c r="F71" s="38" t="s">
        <v>106</v>
      </c>
      <c r="G71" s="39">
        <v>96</v>
      </c>
      <c r="H71" s="40">
        <v>0</v>
      </c>
      <c r="I71" s="40">
        <f>ROUND(G71*H71,P4)</f>
        <v>0</v>
      </c>
      <c r="J71" s="38" t="s">
        <v>56</v>
      </c>
      <c r="O71" s="41">
        <f>I71*0.21</f>
        <v>0</v>
      </c>
      <c r="P71">
        <v>3</v>
      </c>
    </row>
    <row r="72" ht="28.8">
      <c r="A72" s="35" t="s">
        <v>38</v>
      </c>
      <c r="B72" s="42"/>
      <c r="C72" s="43"/>
      <c r="D72" s="43"/>
      <c r="E72" s="37" t="s">
        <v>107</v>
      </c>
      <c r="F72" s="43"/>
      <c r="G72" s="43"/>
      <c r="H72" s="43"/>
      <c r="I72" s="43"/>
      <c r="J72" s="45"/>
    </row>
    <row r="73">
      <c r="A73" s="35" t="s">
        <v>58</v>
      </c>
      <c r="B73" s="42"/>
      <c r="C73" s="43"/>
      <c r="D73" s="43"/>
      <c r="E73" s="46" t="s">
        <v>108</v>
      </c>
      <c r="F73" s="43"/>
      <c r="G73" s="43"/>
      <c r="H73" s="43"/>
      <c r="I73" s="43"/>
      <c r="J73" s="45"/>
    </row>
    <row r="74" ht="86.4">
      <c r="A74" s="35" t="s">
        <v>39</v>
      </c>
      <c r="B74" s="42"/>
      <c r="C74" s="43"/>
      <c r="D74" s="43"/>
      <c r="E74" s="37" t="s">
        <v>109</v>
      </c>
      <c r="F74" s="43"/>
      <c r="G74" s="43"/>
      <c r="H74" s="43"/>
      <c r="I74" s="43"/>
      <c r="J74" s="45"/>
    </row>
    <row r="75">
      <c r="A75" s="35" t="s">
        <v>34</v>
      </c>
      <c r="B75" s="35">
        <v>19</v>
      </c>
      <c r="C75" s="36" t="s">
        <v>110</v>
      </c>
      <c r="D75" s="35" t="s">
        <v>53</v>
      </c>
      <c r="E75" s="37" t="s">
        <v>111</v>
      </c>
      <c r="F75" s="38" t="s">
        <v>92</v>
      </c>
      <c r="G75" s="39">
        <v>21.425000000000001</v>
      </c>
      <c r="H75" s="40">
        <v>0</v>
      </c>
      <c r="I75" s="40">
        <f>ROUND(G75*H75,P4)</f>
        <v>0</v>
      </c>
      <c r="J75" s="38" t="s">
        <v>56</v>
      </c>
      <c r="O75" s="41">
        <f>I75*0.21</f>
        <v>0</v>
      </c>
      <c r="P75">
        <v>3</v>
      </c>
    </row>
    <row r="76" ht="28.8">
      <c r="A76" s="35" t="s">
        <v>38</v>
      </c>
      <c r="B76" s="42"/>
      <c r="C76" s="43"/>
      <c r="D76" s="43"/>
      <c r="E76" s="37" t="s">
        <v>112</v>
      </c>
      <c r="F76" s="43"/>
      <c r="G76" s="43"/>
      <c r="H76" s="43"/>
      <c r="I76" s="43"/>
      <c r="J76" s="45"/>
    </row>
    <row r="77" ht="43.2">
      <c r="A77" s="35" t="s">
        <v>58</v>
      </c>
      <c r="B77" s="42"/>
      <c r="C77" s="43"/>
      <c r="D77" s="43"/>
      <c r="E77" s="46" t="s">
        <v>113</v>
      </c>
      <c r="F77" s="43"/>
      <c r="G77" s="43"/>
      <c r="H77" s="43"/>
      <c r="I77" s="43"/>
      <c r="J77" s="45"/>
    </row>
    <row r="78" ht="409.5">
      <c r="A78" s="35" t="s">
        <v>39</v>
      </c>
      <c r="B78" s="42"/>
      <c r="C78" s="43"/>
      <c r="D78" s="43"/>
      <c r="E78" s="37" t="s">
        <v>114</v>
      </c>
      <c r="F78" s="43"/>
      <c r="G78" s="43"/>
      <c r="H78" s="43"/>
      <c r="I78" s="43"/>
      <c r="J78" s="45"/>
    </row>
    <row r="79">
      <c r="A79" s="35" t="s">
        <v>34</v>
      </c>
      <c r="B79" s="35">
        <v>20</v>
      </c>
      <c r="C79" s="36" t="s">
        <v>115</v>
      </c>
      <c r="D79" s="35" t="s">
        <v>53</v>
      </c>
      <c r="E79" s="37" t="s">
        <v>116</v>
      </c>
      <c r="F79" s="38" t="s">
        <v>55</v>
      </c>
      <c r="G79" s="39">
        <v>3.4279999999999999</v>
      </c>
      <c r="H79" s="40">
        <v>0</v>
      </c>
      <c r="I79" s="40">
        <f>ROUND(G79*H79,P4)</f>
        <v>0</v>
      </c>
      <c r="J79" s="38" t="s">
        <v>56</v>
      </c>
      <c r="O79" s="41">
        <f>I79*0.21</f>
        <v>0</v>
      </c>
      <c r="P79">
        <v>3</v>
      </c>
    </row>
    <row r="80" ht="28.8">
      <c r="A80" s="35" t="s">
        <v>38</v>
      </c>
      <c r="B80" s="42"/>
      <c r="C80" s="43"/>
      <c r="D80" s="43"/>
      <c r="E80" s="37" t="s">
        <v>117</v>
      </c>
      <c r="F80" s="43"/>
      <c r="G80" s="43"/>
      <c r="H80" s="43"/>
      <c r="I80" s="43"/>
      <c r="J80" s="45"/>
    </row>
    <row r="81">
      <c r="A81" s="35" t="s">
        <v>58</v>
      </c>
      <c r="B81" s="42"/>
      <c r="C81" s="43"/>
      <c r="D81" s="43"/>
      <c r="E81" s="46" t="s">
        <v>118</v>
      </c>
      <c r="F81" s="43"/>
      <c r="G81" s="43"/>
      <c r="H81" s="43"/>
      <c r="I81" s="43"/>
      <c r="J81" s="45"/>
    </row>
    <row r="82" ht="345.6">
      <c r="A82" s="35" t="s">
        <v>39</v>
      </c>
      <c r="B82" s="42"/>
      <c r="C82" s="43"/>
      <c r="D82" s="43"/>
      <c r="E82" s="37" t="s">
        <v>119</v>
      </c>
      <c r="F82" s="43"/>
      <c r="G82" s="43"/>
      <c r="H82" s="43"/>
      <c r="I82" s="43"/>
      <c r="J82" s="45"/>
    </row>
    <row r="83">
      <c r="A83" s="29" t="s">
        <v>31</v>
      </c>
      <c r="B83" s="30"/>
      <c r="C83" s="31" t="s">
        <v>120</v>
      </c>
      <c r="D83" s="32"/>
      <c r="E83" s="29" t="s">
        <v>121</v>
      </c>
      <c r="F83" s="32"/>
      <c r="G83" s="32"/>
      <c r="H83" s="32"/>
      <c r="I83" s="33">
        <f>SUMIFS(I84:I91,A84:A91,"P")</f>
        <v>0</v>
      </c>
      <c r="J83" s="34"/>
    </row>
    <row r="84">
      <c r="A84" s="35" t="s">
        <v>34</v>
      </c>
      <c r="B84" s="35">
        <v>21</v>
      </c>
      <c r="C84" s="36" t="s">
        <v>122</v>
      </c>
      <c r="D84" s="35" t="s">
        <v>53</v>
      </c>
      <c r="E84" s="37" t="s">
        <v>123</v>
      </c>
      <c r="F84" s="38" t="s">
        <v>92</v>
      </c>
      <c r="G84" s="39">
        <v>0.81799999999999995</v>
      </c>
      <c r="H84" s="40">
        <v>0</v>
      </c>
      <c r="I84" s="40">
        <f>ROUND(G84*H84,P4)</f>
        <v>0</v>
      </c>
      <c r="J84" s="38" t="s">
        <v>56</v>
      </c>
      <c r="O84" s="41">
        <f>I84*0.21</f>
        <v>0</v>
      </c>
      <c r="P84">
        <v>3</v>
      </c>
    </row>
    <row r="85" ht="28.8">
      <c r="A85" s="35" t="s">
        <v>38</v>
      </c>
      <c r="B85" s="42"/>
      <c r="C85" s="43"/>
      <c r="D85" s="43"/>
      <c r="E85" s="37" t="s">
        <v>124</v>
      </c>
      <c r="F85" s="43"/>
      <c r="G85" s="43"/>
      <c r="H85" s="43"/>
      <c r="I85" s="43"/>
      <c r="J85" s="45"/>
    </row>
    <row r="86">
      <c r="A86" s="35" t="s">
        <v>58</v>
      </c>
      <c r="B86" s="42"/>
      <c r="C86" s="43"/>
      <c r="D86" s="43"/>
      <c r="E86" s="46" t="s">
        <v>125</v>
      </c>
      <c r="F86" s="43"/>
      <c r="G86" s="43"/>
      <c r="H86" s="43"/>
      <c r="I86" s="43"/>
      <c r="J86" s="45"/>
    </row>
    <row r="87" ht="409.5">
      <c r="A87" s="35" t="s">
        <v>39</v>
      </c>
      <c r="B87" s="42"/>
      <c r="C87" s="43"/>
      <c r="D87" s="43"/>
      <c r="E87" s="37" t="s">
        <v>126</v>
      </c>
      <c r="F87" s="43"/>
      <c r="G87" s="43"/>
      <c r="H87" s="43"/>
      <c r="I87" s="43"/>
      <c r="J87" s="45"/>
    </row>
    <row r="88">
      <c r="A88" s="35" t="s">
        <v>34</v>
      </c>
      <c r="B88" s="35">
        <v>22</v>
      </c>
      <c r="C88" s="36" t="s">
        <v>127</v>
      </c>
      <c r="D88" s="35" t="s">
        <v>53</v>
      </c>
      <c r="E88" s="37" t="s">
        <v>128</v>
      </c>
      <c r="F88" s="38" t="s">
        <v>92</v>
      </c>
      <c r="G88" s="39">
        <v>1.0900000000000001</v>
      </c>
      <c r="H88" s="40">
        <v>0</v>
      </c>
      <c r="I88" s="40">
        <f>ROUND(G88*H88,P4)</f>
        <v>0</v>
      </c>
      <c r="J88" s="38" t="s">
        <v>56</v>
      </c>
      <c r="O88" s="41">
        <f>I88*0.21</f>
        <v>0</v>
      </c>
      <c r="P88">
        <v>3</v>
      </c>
    </row>
    <row r="89" ht="28.8">
      <c r="A89" s="35" t="s">
        <v>38</v>
      </c>
      <c r="B89" s="42"/>
      <c r="C89" s="43"/>
      <c r="D89" s="43"/>
      <c r="E89" s="37" t="s">
        <v>129</v>
      </c>
      <c r="F89" s="43"/>
      <c r="G89" s="43"/>
      <c r="H89" s="43"/>
      <c r="I89" s="43"/>
      <c r="J89" s="45"/>
    </row>
    <row r="90">
      <c r="A90" s="35" t="s">
        <v>58</v>
      </c>
      <c r="B90" s="42"/>
      <c r="C90" s="43"/>
      <c r="D90" s="43"/>
      <c r="E90" s="46" t="s">
        <v>130</v>
      </c>
      <c r="F90" s="43"/>
      <c r="G90" s="43"/>
      <c r="H90" s="43"/>
      <c r="I90" s="43"/>
      <c r="J90" s="45"/>
    </row>
    <row r="91" ht="144">
      <c r="A91" s="35" t="s">
        <v>39</v>
      </c>
      <c r="B91" s="42"/>
      <c r="C91" s="43"/>
      <c r="D91" s="43"/>
      <c r="E91" s="37" t="s">
        <v>131</v>
      </c>
      <c r="F91" s="43"/>
      <c r="G91" s="43"/>
      <c r="H91" s="43"/>
      <c r="I91" s="43"/>
      <c r="J91" s="45"/>
    </row>
    <row r="92">
      <c r="A92" s="29" t="s">
        <v>31</v>
      </c>
      <c r="B92" s="30"/>
      <c r="C92" s="31" t="s">
        <v>132</v>
      </c>
      <c r="D92" s="32"/>
      <c r="E92" s="29" t="s">
        <v>133</v>
      </c>
      <c r="F92" s="32"/>
      <c r="G92" s="32"/>
      <c r="H92" s="32"/>
      <c r="I92" s="33">
        <f>SUMIFS(I93:I108,A93:A108,"P")</f>
        <v>0</v>
      </c>
      <c r="J92" s="34"/>
    </row>
    <row r="93">
      <c r="A93" s="35" t="s">
        <v>34</v>
      </c>
      <c r="B93" s="35">
        <v>23</v>
      </c>
      <c r="C93" s="36" t="s">
        <v>134</v>
      </c>
      <c r="D93" s="35"/>
      <c r="E93" s="37" t="s">
        <v>135</v>
      </c>
      <c r="F93" s="38" t="s">
        <v>136</v>
      </c>
      <c r="G93" s="39">
        <v>35.411999999999999</v>
      </c>
      <c r="H93" s="40">
        <v>0</v>
      </c>
      <c r="I93" s="40">
        <f>ROUND(G93*H93,P4)</f>
        <v>0</v>
      </c>
      <c r="J93" s="38" t="s">
        <v>56</v>
      </c>
      <c r="O93" s="41">
        <f>I93*0.21</f>
        <v>0</v>
      </c>
      <c r="P93">
        <v>3</v>
      </c>
    </row>
    <row r="94">
      <c r="A94" s="35" t="s">
        <v>38</v>
      </c>
      <c r="B94" s="42"/>
      <c r="C94" s="43"/>
      <c r="D94" s="43"/>
      <c r="E94" s="37" t="s">
        <v>137</v>
      </c>
      <c r="F94" s="43"/>
      <c r="G94" s="43"/>
      <c r="H94" s="43"/>
      <c r="I94" s="43"/>
      <c r="J94" s="45"/>
    </row>
    <row r="95" ht="43.2">
      <c r="A95" s="35" t="s">
        <v>58</v>
      </c>
      <c r="B95" s="42"/>
      <c r="C95" s="43"/>
      <c r="D95" s="43"/>
      <c r="E95" s="46" t="s">
        <v>138</v>
      </c>
      <c r="F95" s="43"/>
      <c r="G95" s="43"/>
      <c r="H95" s="43"/>
      <c r="I95" s="43"/>
      <c r="J95" s="45"/>
    </row>
    <row r="96" ht="115.2">
      <c r="A96" s="35" t="s">
        <v>39</v>
      </c>
      <c r="B96" s="42"/>
      <c r="C96" s="43"/>
      <c r="D96" s="43"/>
      <c r="E96" s="37" t="s">
        <v>139</v>
      </c>
      <c r="F96" s="43"/>
      <c r="G96" s="43"/>
      <c r="H96" s="43"/>
      <c r="I96" s="43"/>
      <c r="J96" s="45"/>
    </row>
    <row r="97">
      <c r="A97" s="35" t="s">
        <v>34</v>
      </c>
      <c r="B97" s="35">
        <v>24</v>
      </c>
      <c r="C97" s="36" t="s">
        <v>140</v>
      </c>
      <c r="D97" s="35"/>
      <c r="E97" s="37" t="s">
        <v>141</v>
      </c>
      <c r="F97" s="38" t="s">
        <v>136</v>
      </c>
      <c r="G97" s="39">
        <v>35.411999999999999</v>
      </c>
      <c r="H97" s="40">
        <v>0</v>
      </c>
      <c r="I97" s="40">
        <f>ROUND(G97*H97,P4)</f>
        <v>0</v>
      </c>
      <c r="J97" s="38" t="s">
        <v>56</v>
      </c>
      <c r="O97" s="41">
        <f>I97*0.21</f>
        <v>0</v>
      </c>
      <c r="P97">
        <v>3</v>
      </c>
    </row>
    <row r="98" ht="28.8">
      <c r="A98" s="35" t="s">
        <v>38</v>
      </c>
      <c r="B98" s="42"/>
      <c r="C98" s="43"/>
      <c r="D98" s="43"/>
      <c r="E98" s="37" t="s">
        <v>142</v>
      </c>
      <c r="F98" s="43"/>
      <c r="G98" s="43"/>
      <c r="H98" s="43"/>
      <c r="I98" s="43"/>
      <c r="J98" s="45"/>
    </row>
    <row r="99" ht="43.2">
      <c r="A99" s="35" t="s">
        <v>58</v>
      </c>
      <c r="B99" s="42"/>
      <c r="C99" s="43"/>
      <c r="D99" s="43"/>
      <c r="E99" s="46" t="s">
        <v>138</v>
      </c>
      <c r="F99" s="43"/>
      <c r="G99" s="43"/>
      <c r="H99" s="43"/>
      <c r="I99" s="43"/>
      <c r="J99" s="45"/>
    </row>
    <row r="100" ht="187.2">
      <c r="A100" s="35" t="s">
        <v>39</v>
      </c>
      <c r="B100" s="42"/>
      <c r="C100" s="43"/>
      <c r="D100" s="43"/>
      <c r="E100" s="37" t="s">
        <v>143</v>
      </c>
      <c r="F100" s="43"/>
      <c r="G100" s="43"/>
      <c r="H100" s="43"/>
      <c r="I100" s="43"/>
      <c r="J100" s="45"/>
    </row>
    <row r="101">
      <c r="A101" s="35" t="s">
        <v>34</v>
      </c>
      <c r="B101" s="35">
        <v>25</v>
      </c>
      <c r="C101" s="36" t="s">
        <v>144</v>
      </c>
      <c r="D101" s="35"/>
      <c r="E101" s="37" t="s">
        <v>145</v>
      </c>
      <c r="F101" s="38" t="s">
        <v>92</v>
      </c>
      <c r="G101" s="39">
        <v>7.8170000000000002</v>
      </c>
      <c r="H101" s="40">
        <v>0</v>
      </c>
      <c r="I101" s="40">
        <f>ROUND(G101*H101,P4)</f>
        <v>0</v>
      </c>
      <c r="J101" s="38" t="s">
        <v>56</v>
      </c>
      <c r="O101" s="41">
        <f>I101*0.21</f>
        <v>0</v>
      </c>
      <c r="P101">
        <v>3</v>
      </c>
    </row>
    <row r="102" ht="28.8">
      <c r="A102" s="35" t="s">
        <v>38</v>
      </c>
      <c r="B102" s="42"/>
      <c r="C102" s="43"/>
      <c r="D102" s="43"/>
      <c r="E102" s="37" t="s">
        <v>146</v>
      </c>
      <c r="F102" s="43"/>
      <c r="G102" s="43"/>
      <c r="H102" s="43"/>
      <c r="I102" s="43"/>
      <c r="J102" s="45"/>
    </row>
    <row r="103" ht="43.2">
      <c r="A103" s="35" t="s">
        <v>58</v>
      </c>
      <c r="B103" s="42"/>
      <c r="C103" s="43"/>
      <c r="D103" s="43"/>
      <c r="E103" s="46" t="s">
        <v>147</v>
      </c>
      <c r="F103" s="43"/>
      <c r="G103" s="43"/>
      <c r="H103" s="43"/>
      <c r="I103" s="43"/>
      <c r="J103" s="45"/>
    </row>
    <row r="104" ht="187.2">
      <c r="A104" s="35" t="s">
        <v>39</v>
      </c>
      <c r="B104" s="42"/>
      <c r="C104" s="43"/>
      <c r="D104" s="43"/>
      <c r="E104" s="37" t="s">
        <v>143</v>
      </c>
      <c r="F104" s="43"/>
      <c r="G104" s="43"/>
      <c r="H104" s="43"/>
      <c r="I104" s="43"/>
      <c r="J104" s="45"/>
    </row>
    <row r="105">
      <c r="A105" s="35" t="s">
        <v>34</v>
      </c>
      <c r="B105" s="35">
        <v>26</v>
      </c>
      <c r="C105" s="36" t="s">
        <v>148</v>
      </c>
      <c r="D105" s="35" t="s">
        <v>53</v>
      </c>
      <c r="E105" s="37" t="s">
        <v>149</v>
      </c>
      <c r="F105" s="38" t="s">
        <v>136</v>
      </c>
      <c r="G105" s="39">
        <v>35.411999999999999</v>
      </c>
      <c r="H105" s="40">
        <v>0</v>
      </c>
      <c r="I105" s="40">
        <f>ROUND(G105*H105,P4)</f>
        <v>0</v>
      </c>
      <c r="J105" s="38" t="s">
        <v>56</v>
      </c>
      <c r="O105" s="41">
        <f>I105*0.21</f>
        <v>0</v>
      </c>
      <c r="P105">
        <v>3</v>
      </c>
    </row>
    <row r="106" ht="28.8">
      <c r="A106" s="35" t="s">
        <v>38</v>
      </c>
      <c r="B106" s="42"/>
      <c r="C106" s="43"/>
      <c r="D106" s="43"/>
      <c r="E106" s="37" t="s">
        <v>150</v>
      </c>
      <c r="F106" s="43"/>
      <c r="G106" s="43"/>
      <c r="H106" s="43"/>
      <c r="I106" s="43"/>
      <c r="J106" s="45"/>
    </row>
    <row r="107" ht="43.2">
      <c r="A107" s="35" t="s">
        <v>58</v>
      </c>
      <c r="B107" s="42"/>
      <c r="C107" s="43"/>
      <c r="D107" s="43"/>
      <c r="E107" s="46" t="s">
        <v>151</v>
      </c>
      <c r="F107" s="43"/>
      <c r="G107" s="43"/>
      <c r="H107" s="43"/>
      <c r="I107" s="43"/>
      <c r="J107" s="45"/>
    </row>
    <row r="108" ht="187.2">
      <c r="A108" s="35" t="s">
        <v>39</v>
      </c>
      <c r="B108" s="42"/>
      <c r="C108" s="43"/>
      <c r="D108" s="43"/>
      <c r="E108" s="37" t="s">
        <v>143</v>
      </c>
      <c r="F108" s="43"/>
      <c r="G108" s="43"/>
      <c r="H108" s="43"/>
      <c r="I108" s="43"/>
      <c r="J108" s="45"/>
    </row>
    <row r="109">
      <c r="A109" s="29" t="s">
        <v>31</v>
      </c>
      <c r="B109" s="30"/>
      <c r="C109" s="31" t="s">
        <v>152</v>
      </c>
      <c r="D109" s="32"/>
      <c r="E109" s="29" t="s">
        <v>153</v>
      </c>
      <c r="F109" s="32"/>
      <c r="G109" s="32"/>
      <c r="H109" s="32"/>
      <c r="I109" s="33">
        <f>SUMIFS(I110:I117,A110:A117,"P")</f>
        <v>0</v>
      </c>
      <c r="J109" s="34"/>
    </row>
    <row r="110" ht="28.8">
      <c r="A110" s="35" t="s">
        <v>34</v>
      </c>
      <c r="B110" s="35">
        <v>27</v>
      </c>
      <c r="C110" s="36" t="s">
        <v>154</v>
      </c>
      <c r="D110" s="35"/>
      <c r="E110" s="37" t="s">
        <v>155</v>
      </c>
      <c r="F110" s="38" t="s">
        <v>136</v>
      </c>
      <c r="G110" s="39">
        <v>120.48</v>
      </c>
      <c r="H110" s="40">
        <v>0</v>
      </c>
      <c r="I110" s="40">
        <f>ROUND(G110*H110,P4)</f>
        <v>0</v>
      </c>
      <c r="J110" s="38" t="s">
        <v>56</v>
      </c>
      <c r="O110" s="41">
        <f>I110*0.21</f>
        <v>0</v>
      </c>
      <c r="P110">
        <v>3</v>
      </c>
    </row>
    <row r="111" ht="72">
      <c r="A111" s="35" t="s">
        <v>38</v>
      </c>
      <c r="B111" s="42"/>
      <c r="C111" s="43"/>
      <c r="D111" s="43"/>
      <c r="E111" s="37" t="s">
        <v>156</v>
      </c>
      <c r="F111" s="43"/>
      <c r="G111" s="43"/>
      <c r="H111" s="43"/>
      <c r="I111" s="43"/>
      <c r="J111" s="45"/>
    </row>
    <row r="112" ht="115.2">
      <c r="A112" s="35" t="s">
        <v>58</v>
      </c>
      <c r="B112" s="42"/>
      <c r="C112" s="43"/>
      <c r="D112" s="43"/>
      <c r="E112" s="46" t="s">
        <v>157</v>
      </c>
      <c r="F112" s="43"/>
      <c r="G112" s="43"/>
      <c r="H112" s="43"/>
      <c r="I112" s="43"/>
      <c r="J112" s="45"/>
    </row>
    <row r="113" ht="115.2">
      <c r="A113" s="35" t="s">
        <v>39</v>
      </c>
      <c r="B113" s="42"/>
      <c r="C113" s="43"/>
      <c r="D113" s="43"/>
      <c r="E113" s="37" t="s">
        <v>158</v>
      </c>
      <c r="F113" s="43"/>
      <c r="G113" s="43"/>
      <c r="H113" s="43"/>
      <c r="I113" s="43"/>
      <c r="J113" s="45"/>
    </row>
    <row r="114" ht="28.8">
      <c r="A114" s="35" t="s">
        <v>34</v>
      </c>
      <c r="B114" s="35">
        <v>28</v>
      </c>
      <c r="C114" s="36" t="s">
        <v>159</v>
      </c>
      <c r="D114" s="35"/>
      <c r="E114" s="37" t="s">
        <v>160</v>
      </c>
      <c r="F114" s="38" t="s">
        <v>136</v>
      </c>
      <c r="G114" s="39">
        <v>30.120000000000001</v>
      </c>
      <c r="H114" s="40">
        <v>0</v>
      </c>
      <c r="I114" s="40">
        <f>ROUND(G114*H114,P4)</f>
        <v>0</v>
      </c>
      <c r="J114" s="38" t="s">
        <v>56</v>
      </c>
      <c r="O114" s="41">
        <f>I114*0.21</f>
        <v>0</v>
      </c>
      <c r="P114">
        <v>3</v>
      </c>
    </row>
    <row r="115" ht="72">
      <c r="A115" s="35" t="s">
        <v>38</v>
      </c>
      <c r="B115" s="42"/>
      <c r="C115" s="43"/>
      <c r="D115" s="43"/>
      <c r="E115" s="37" t="s">
        <v>161</v>
      </c>
      <c r="F115" s="43"/>
      <c r="G115" s="43"/>
      <c r="H115" s="43"/>
      <c r="I115" s="43"/>
      <c r="J115" s="45"/>
    </row>
    <row r="116" ht="115.2">
      <c r="A116" s="35" t="s">
        <v>58</v>
      </c>
      <c r="B116" s="42"/>
      <c r="C116" s="43"/>
      <c r="D116" s="43"/>
      <c r="E116" s="46" t="s">
        <v>162</v>
      </c>
      <c r="F116" s="43"/>
      <c r="G116" s="43"/>
      <c r="H116" s="43"/>
      <c r="I116" s="43"/>
      <c r="J116" s="45"/>
    </row>
    <row r="117" ht="115.2">
      <c r="A117" s="35" t="s">
        <v>39</v>
      </c>
      <c r="B117" s="42"/>
      <c r="C117" s="43"/>
      <c r="D117" s="43"/>
      <c r="E117" s="37" t="s">
        <v>158</v>
      </c>
      <c r="F117" s="43"/>
      <c r="G117" s="43"/>
      <c r="H117" s="43"/>
      <c r="I117" s="43"/>
      <c r="J117" s="45"/>
    </row>
    <row r="118">
      <c r="A118" s="29" t="s">
        <v>31</v>
      </c>
      <c r="B118" s="30"/>
      <c r="C118" s="31" t="s">
        <v>163</v>
      </c>
      <c r="D118" s="32"/>
      <c r="E118" s="29" t="s">
        <v>164</v>
      </c>
      <c r="F118" s="32"/>
      <c r="G118" s="32"/>
      <c r="H118" s="32"/>
      <c r="I118" s="33">
        <f>SUMIFS(I119:I134,A119:A134,"P")</f>
        <v>0</v>
      </c>
      <c r="J118" s="34"/>
    </row>
    <row r="119" ht="28.8">
      <c r="A119" s="35" t="s">
        <v>34</v>
      </c>
      <c r="B119" s="35">
        <v>29</v>
      </c>
      <c r="C119" s="36" t="s">
        <v>165</v>
      </c>
      <c r="D119" s="35" t="s">
        <v>53</v>
      </c>
      <c r="E119" s="37" t="s">
        <v>166</v>
      </c>
      <c r="F119" s="38" t="s">
        <v>136</v>
      </c>
      <c r="G119" s="39">
        <v>30.780000000000001</v>
      </c>
      <c r="H119" s="40">
        <v>0</v>
      </c>
      <c r="I119" s="40">
        <f>ROUND(G119*H119,P4)</f>
        <v>0</v>
      </c>
      <c r="J119" s="38" t="s">
        <v>56</v>
      </c>
      <c r="O119" s="41">
        <f>I119*0.21</f>
        <v>0</v>
      </c>
      <c r="P119">
        <v>3</v>
      </c>
    </row>
    <row r="120" ht="43.2">
      <c r="A120" s="35" t="s">
        <v>38</v>
      </c>
      <c r="B120" s="42"/>
      <c r="C120" s="43"/>
      <c r="D120" s="43"/>
      <c r="E120" s="37" t="s">
        <v>167</v>
      </c>
      <c r="F120" s="43"/>
      <c r="G120" s="43"/>
      <c r="H120" s="43"/>
      <c r="I120" s="43"/>
      <c r="J120" s="45"/>
    </row>
    <row r="121" ht="43.2">
      <c r="A121" s="35" t="s">
        <v>58</v>
      </c>
      <c r="B121" s="42"/>
      <c r="C121" s="43"/>
      <c r="D121" s="43"/>
      <c r="E121" s="46" t="s">
        <v>168</v>
      </c>
      <c r="F121" s="43"/>
      <c r="G121" s="43"/>
      <c r="H121" s="43"/>
      <c r="I121" s="43"/>
      <c r="J121" s="45"/>
    </row>
    <row r="122" ht="288">
      <c r="A122" s="35" t="s">
        <v>39</v>
      </c>
      <c r="B122" s="42"/>
      <c r="C122" s="43"/>
      <c r="D122" s="43"/>
      <c r="E122" s="37" t="s">
        <v>169</v>
      </c>
      <c r="F122" s="43"/>
      <c r="G122" s="43"/>
      <c r="H122" s="43"/>
      <c r="I122" s="43"/>
      <c r="J122" s="45"/>
    </row>
    <row r="123">
      <c r="A123" s="35" t="s">
        <v>34</v>
      </c>
      <c r="B123" s="35">
        <v>30</v>
      </c>
      <c r="C123" s="36" t="s">
        <v>170</v>
      </c>
      <c r="D123" s="35" t="s">
        <v>53</v>
      </c>
      <c r="E123" s="37" t="s">
        <v>171</v>
      </c>
      <c r="F123" s="38" t="s">
        <v>136</v>
      </c>
      <c r="G123" s="39">
        <v>19.521000000000001</v>
      </c>
      <c r="H123" s="40">
        <v>0</v>
      </c>
      <c r="I123" s="40">
        <f>ROUND(G123*H123,P4)</f>
        <v>0</v>
      </c>
      <c r="J123" s="38" t="s">
        <v>56</v>
      </c>
      <c r="O123" s="41">
        <f>I123*0.21</f>
        <v>0</v>
      </c>
      <c r="P123">
        <v>3</v>
      </c>
    </row>
    <row r="124" ht="43.2">
      <c r="A124" s="35" t="s">
        <v>38</v>
      </c>
      <c r="B124" s="42"/>
      <c r="C124" s="43"/>
      <c r="D124" s="43"/>
      <c r="E124" s="37" t="s">
        <v>172</v>
      </c>
      <c r="F124" s="43"/>
      <c r="G124" s="43"/>
      <c r="H124" s="43"/>
      <c r="I124" s="43"/>
      <c r="J124" s="45"/>
    </row>
    <row r="125" ht="43.2">
      <c r="A125" s="35" t="s">
        <v>58</v>
      </c>
      <c r="B125" s="42"/>
      <c r="C125" s="43"/>
      <c r="D125" s="43"/>
      <c r="E125" s="46" t="s">
        <v>173</v>
      </c>
      <c r="F125" s="43"/>
      <c r="G125" s="43"/>
      <c r="H125" s="43"/>
      <c r="I125" s="43"/>
      <c r="J125" s="45"/>
    </row>
    <row r="126" ht="72">
      <c r="A126" s="35" t="s">
        <v>39</v>
      </c>
      <c r="B126" s="42"/>
      <c r="C126" s="43"/>
      <c r="D126" s="43"/>
      <c r="E126" s="37" t="s">
        <v>174</v>
      </c>
      <c r="F126" s="43"/>
      <c r="G126" s="43"/>
      <c r="H126" s="43"/>
      <c r="I126" s="43"/>
      <c r="J126" s="45"/>
    </row>
    <row r="127">
      <c r="A127" s="35" t="s">
        <v>34</v>
      </c>
      <c r="B127" s="35">
        <v>31</v>
      </c>
      <c r="C127" s="36" t="s">
        <v>175</v>
      </c>
      <c r="D127" s="35"/>
      <c r="E127" s="37" t="s">
        <v>176</v>
      </c>
      <c r="F127" s="38" t="s">
        <v>136</v>
      </c>
      <c r="G127" s="39">
        <v>150.59999999999999</v>
      </c>
      <c r="H127" s="40">
        <v>0</v>
      </c>
      <c r="I127" s="40">
        <f>ROUND(G127*H127,P4)</f>
        <v>0</v>
      </c>
      <c r="J127" s="38" t="s">
        <v>56</v>
      </c>
      <c r="O127" s="41">
        <f>I127*0.21</f>
        <v>0</v>
      </c>
      <c r="P127">
        <v>3</v>
      </c>
    </row>
    <row r="128" ht="28.8">
      <c r="A128" s="35" t="s">
        <v>38</v>
      </c>
      <c r="B128" s="42"/>
      <c r="C128" s="43"/>
      <c r="D128" s="43"/>
      <c r="E128" s="37" t="s">
        <v>177</v>
      </c>
      <c r="F128" s="43"/>
      <c r="G128" s="43"/>
      <c r="H128" s="43"/>
      <c r="I128" s="43"/>
      <c r="J128" s="45"/>
    </row>
    <row r="129" ht="115.2">
      <c r="A129" s="35" t="s">
        <v>58</v>
      </c>
      <c r="B129" s="42"/>
      <c r="C129" s="43"/>
      <c r="D129" s="43"/>
      <c r="E129" s="46" t="s">
        <v>178</v>
      </c>
      <c r="F129" s="43"/>
      <c r="G129" s="43"/>
      <c r="H129" s="43"/>
      <c r="I129" s="43"/>
      <c r="J129" s="45"/>
    </row>
    <row r="130" ht="115.2">
      <c r="A130" s="35" t="s">
        <v>39</v>
      </c>
      <c r="B130" s="42"/>
      <c r="C130" s="43"/>
      <c r="D130" s="43"/>
      <c r="E130" s="37" t="s">
        <v>179</v>
      </c>
      <c r="F130" s="43"/>
      <c r="G130" s="43"/>
      <c r="H130" s="43"/>
      <c r="I130" s="43"/>
      <c r="J130" s="45"/>
    </row>
    <row r="131">
      <c r="A131" s="35" t="s">
        <v>34</v>
      </c>
      <c r="B131" s="35">
        <v>32</v>
      </c>
      <c r="C131" s="36" t="s">
        <v>175</v>
      </c>
      <c r="D131" s="35" t="s">
        <v>61</v>
      </c>
      <c r="E131" s="37" t="s">
        <v>176</v>
      </c>
      <c r="F131" s="38" t="s">
        <v>136</v>
      </c>
      <c r="G131" s="39">
        <v>11.67</v>
      </c>
      <c r="H131" s="40">
        <v>0</v>
      </c>
      <c r="I131" s="40">
        <f>ROUND(G131*H131,P4)</f>
        <v>0</v>
      </c>
      <c r="J131" s="38" t="s">
        <v>56</v>
      </c>
      <c r="O131" s="41">
        <f>I131*0.21</f>
        <v>0</v>
      </c>
      <c r="P131">
        <v>3</v>
      </c>
    </row>
    <row r="132" ht="28.8">
      <c r="A132" s="35" t="s">
        <v>38</v>
      </c>
      <c r="B132" s="42"/>
      <c r="C132" s="43"/>
      <c r="D132" s="43"/>
      <c r="E132" s="37" t="s">
        <v>180</v>
      </c>
      <c r="F132" s="43"/>
      <c r="G132" s="43"/>
      <c r="H132" s="43"/>
      <c r="I132" s="43"/>
      <c r="J132" s="45"/>
    </row>
    <row r="133">
      <c r="A133" s="35" t="s">
        <v>58</v>
      </c>
      <c r="B133" s="42"/>
      <c r="C133" s="43"/>
      <c r="D133" s="43"/>
      <c r="E133" s="46" t="s">
        <v>181</v>
      </c>
      <c r="F133" s="43"/>
      <c r="G133" s="43"/>
      <c r="H133" s="43"/>
      <c r="I133" s="43"/>
      <c r="J133" s="45"/>
    </row>
    <row r="134" ht="115.2">
      <c r="A134" s="35" t="s">
        <v>39</v>
      </c>
      <c r="B134" s="42"/>
      <c r="C134" s="43"/>
      <c r="D134" s="43"/>
      <c r="E134" s="37" t="s">
        <v>179</v>
      </c>
      <c r="F134" s="43"/>
      <c r="G134" s="43"/>
      <c r="H134" s="43"/>
      <c r="I134" s="43"/>
      <c r="J134" s="45"/>
    </row>
    <row r="135">
      <c r="A135" s="29" t="s">
        <v>31</v>
      </c>
      <c r="B135" s="30"/>
      <c r="C135" s="31" t="s">
        <v>182</v>
      </c>
      <c r="D135" s="32"/>
      <c r="E135" s="29" t="s">
        <v>183</v>
      </c>
      <c r="F135" s="32"/>
      <c r="G135" s="32"/>
      <c r="H135" s="32"/>
      <c r="I135" s="33">
        <f>SUMIFS(I136:I183,A136:A183,"P")</f>
        <v>0</v>
      </c>
      <c r="J135" s="34"/>
    </row>
    <row r="136" ht="28.8">
      <c r="A136" s="35" t="s">
        <v>34</v>
      </c>
      <c r="B136" s="35">
        <v>33</v>
      </c>
      <c r="C136" s="36" t="s">
        <v>184</v>
      </c>
      <c r="D136" s="35" t="s">
        <v>53</v>
      </c>
      <c r="E136" s="37" t="s">
        <v>185</v>
      </c>
      <c r="F136" s="38" t="s">
        <v>186</v>
      </c>
      <c r="G136" s="39">
        <v>32</v>
      </c>
      <c r="H136" s="40">
        <v>0</v>
      </c>
      <c r="I136" s="40">
        <f>ROUND(G136*H136,P4)</f>
        <v>0</v>
      </c>
      <c r="J136" s="38" t="s">
        <v>56</v>
      </c>
      <c r="O136" s="41">
        <f>I136*0.21</f>
        <v>0</v>
      </c>
      <c r="P136">
        <v>3</v>
      </c>
    </row>
    <row r="137" ht="43.2">
      <c r="A137" s="35" t="s">
        <v>38</v>
      </c>
      <c r="B137" s="42"/>
      <c r="C137" s="43"/>
      <c r="D137" s="43"/>
      <c r="E137" s="37" t="s">
        <v>187</v>
      </c>
      <c r="F137" s="43"/>
      <c r="G137" s="43"/>
      <c r="H137" s="43"/>
      <c r="I137" s="43"/>
      <c r="J137" s="45"/>
    </row>
    <row r="138">
      <c r="A138" s="35" t="s">
        <v>58</v>
      </c>
      <c r="B138" s="42"/>
      <c r="C138" s="43"/>
      <c r="D138" s="43"/>
      <c r="E138" s="46" t="s">
        <v>188</v>
      </c>
      <c r="F138" s="43"/>
      <c r="G138" s="43"/>
      <c r="H138" s="43"/>
      <c r="I138" s="43"/>
      <c r="J138" s="45"/>
    </row>
    <row r="139" ht="201.6">
      <c r="A139" s="35" t="s">
        <v>39</v>
      </c>
      <c r="B139" s="42"/>
      <c r="C139" s="43"/>
      <c r="D139" s="43"/>
      <c r="E139" s="37" t="s">
        <v>189</v>
      </c>
      <c r="F139" s="43"/>
      <c r="G139" s="43"/>
      <c r="H139" s="43"/>
      <c r="I139" s="43"/>
      <c r="J139" s="45"/>
    </row>
    <row r="140">
      <c r="A140" s="35" t="s">
        <v>34</v>
      </c>
      <c r="B140" s="35">
        <v>34</v>
      </c>
      <c r="C140" s="36" t="s">
        <v>190</v>
      </c>
      <c r="D140" s="35" t="s">
        <v>53</v>
      </c>
      <c r="E140" s="37" t="s">
        <v>191</v>
      </c>
      <c r="F140" s="38" t="s">
        <v>186</v>
      </c>
      <c r="G140" s="39">
        <v>36</v>
      </c>
      <c r="H140" s="40">
        <v>0</v>
      </c>
      <c r="I140" s="40">
        <f>ROUND(G140*H140,P4)</f>
        <v>0</v>
      </c>
      <c r="J140" s="38" t="s">
        <v>56</v>
      </c>
      <c r="O140" s="41">
        <f>I140*0.21</f>
        <v>0</v>
      </c>
      <c r="P140">
        <v>3</v>
      </c>
    </row>
    <row r="141" ht="28.8">
      <c r="A141" s="35" t="s">
        <v>38</v>
      </c>
      <c r="B141" s="42"/>
      <c r="C141" s="43"/>
      <c r="D141" s="43"/>
      <c r="E141" s="37" t="s">
        <v>192</v>
      </c>
      <c r="F141" s="43"/>
      <c r="G141" s="43"/>
      <c r="H141" s="43"/>
      <c r="I141" s="43"/>
      <c r="J141" s="45"/>
    </row>
    <row r="142">
      <c r="A142" s="35" t="s">
        <v>58</v>
      </c>
      <c r="B142" s="42"/>
      <c r="C142" s="43"/>
      <c r="D142" s="43"/>
      <c r="E142" s="46" t="s">
        <v>193</v>
      </c>
      <c r="F142" s="43"/>
      <c r="G142" s="43"/>
      <c r="H142" s="43"/>
      <c r="I142" s="43"/>
      <c r="J142" s="45"/>
    </row>
    <row r="143" ht="187.2">
      <c r="A143" s="35" t="s">
        <v>39</v>
      </c>
      <c r="B143" s="42"/>
      <c r="C143" s="43"/>
      <c r="D143" s="43"/>
      <c r="E143" s="37" t="s">
        <v>194</v>
      </c>
      <c r="F143" s="43"/>
      <c r="G143" s="43"/>
      <c r="H143" s="43"/>
      <c r="I143" s="43"/>
      <c r="J143" s="45"/>
    </row>
    <row r="144" ht="28.8">
      <c r="A144" s="35" t="s">
        <v>34</v>
      </c>
      <c r="B144" s="35">
        <v>35</v>
      </c>
      <c r="C144" s="36" t="s">
        <v>195</v>
      </c>
      <c r="D144" s="35" t="s">
        <v>53</v>
      </c>
      <c r="E144" s="37" t="s">
        <v>196</v>
      </c>
      <c r="F144" s="38" t="s">
        <v>75</v>
      </c>
      <c r="G144" s="39">
        <v>4</v>
      </c>
      <c r="H144" s="40">
        <v>0</v>
      </c>
      <c r="I144" s="40">
        <f>ROUND(G144*H144,P4)</f>
        <v>0</v>
      </c>
      <c r="J144" s="38" t="s">
        <v>56</v>
      </c>
      <c r="O144" s="41">
        <f>I144*0.21</f>
        <v>0</v>
      </c>
      <c r="P144">
        <v>3</v>
      </c>
    </row>
    <row r="145" ht="43.2">
      <c r="A145" s="35" t="s">
        <v>38</v>
      </c>
      <c r="B145" s="42"/>
      <c r="C145" s="43"/>
      <c r="D145" s="43"/>
      <c r="E145" s="37" t="s">
        <v>197</v>
      </c>
      <c r="F145" s="43"/>
      <c r="G145" s="43"/>
      <c r="H145" s="43"/>
      <c r="I145" s="43"/>
      <c r="J145" s="45"/>
    </row>
    <row r="146">
      <c r="A146" s="35" t="s">
        <v>58</v>
      </c>
      <c r="B146" s="42"/>
      <c r="C146" s="43"/>
      <c r="D146" s="43"/>
      <c r="E146" s="46" t="s">
        <v>198</v>
      </c>
      <c r="F146" s="43"/>
      <c r="G146" s="43"/>
      <c r="H146" s="43"/>
      <c r="I146" s="43"/>
      <c r="J146" s="45"/>
    </row>
    <row r="147" ht="57.6">
      <c r="A147" s="35" t="s">
        <v>39</v>
      </c>
      <c r="B147" s="42"/>
      <c r="C147" s="43"/>
      <c r="D147" s="43"/>
      <c r="E147" s="37" t="s">
        <v>199</v>
      </c>
      <c r="F147" s="43"/>
      <c r="G147" s="43"/>
      <c r="H147" s="43"/>
      <c r="I147" s="43"/>
      <c r="J147" s="45"/>
    </row>
    <row r="148">
      <c r="A148" s="35" t="s">
        <v>34</v>
      </c>
      <c r="B148" s="35">
        <v>36</v>
      </c>
      <c r="C148" s="36" t="s">
        <v>200</v>
      </c>
      <c r="D148" s="35" t="s">
        <v>53</v>
      </c>
      <c r="E148" s="37" t="s">
        <v>201</v>
      </c>
      <c r="F148" s="38" t="s">
        <v>75</v>
      </c>
      <c r="G148" s="39">
        <v>12</v>
      </c>
      <c r="H148" s="40">
        <v>0</v>
      </c>
      <c r="I148" s="40">
        <f>ROUND(G148*H148,P4)</f>
        <v>0</v>
      </c>
      <c r="J148" s="38" t="s">
        <v>56</v>
      </c>
      <c r="O148" s="41">
        <f>I148*0.21</f>
        <v>0</v>
      </c>
      <c r="P148">
        <v>3</v>
      </c>
    </row>
    <row r="149" ht="43.2">
      <c r="A149" s="35" t="s">
        <v>38</v>
      </c>
      <c r="B149" s="42"/>
      <c r="C149" s="43"/>
      <c r="D149" s="43"/>
      <c r="E149" s="37" t="s">
        <v>202</v>
      </c>
      <c r="F149" s="43"/>
      <c r="G149" s="43"/>
      <c r="H149" s="43"/>
      <c r="I149" s="43"/>
      <c r="J149" s="45"/>
    </row>
    <row r="150">
      <c r="A150" s="35" t="s">
        <v>58</v>
      </c>
      <c r="B150" s="42"/>
      <c r="C150" s="43"/>
      <c r="D150" s="43"/>
      <c r="E150" s="46" t="s">
        <v>203</v>
      </c>
      <c r="F150" s="43"/>
      <c r="G150" s="43"/>
      <c r="H150" s="43"/>
      <c r="I150" s="43"/>
      <c r="J150" s="45"/>
    </row>
    <row r="151" ht="72">
      <c r="A151" s="35" t="s">
        <v>39</v>
      </c>
      <c r="B151" s="42"/>
      <c r="C151" s="43"/>
      <c r="D151" s="43"/>
      <c r="E151" s="37" t="s">
        <v>204</v>
      </c>
      <c r="F151" s="43"/>
      <c r="G151" s="43"/>
      <c r="H151" s="43"/>
      <c r="I151" s="43"/>
      <c r="J151" s="45"/>
    </row>
    <row r="152">
      <c r="A152" s="35" t="s">
        <v>34</v>
      </c>
      <c r="B152" s="35">
        <v>37</v>
      </c>
      <c r="C152" s="36" t="s">
        <v>205</v>
      </c>
      <c r="D152" s="35" t="s">
        <v>53</v>
      </c>
      <c r="E152" s="37" t="s">
        <v>206</v>
      </c>
      <c r="F152" s="38" t="s">
        <v>186</v>
      </c>
      <c r="G152" s="39">
        <v>14</v>
      </c>
      <c r="H152" s="40">
        <v>0</v>
      </c>
      <c r="I152" s="40">
        <f>ROUND(G152*H152,P4)</f>
        <v>0</v>
      </c>
      <c r="J152" s="38" t="s">
        <v>56</v>
      </c>
      <c r="O152" s="41">
        <f>I152*0.21</f>
        <v>0</v>
      </c>
      <c r="P152">
        <v>3</v>
      </c>
    </row>
    <row r="153" ht="43.2">
      <c r="A153" s="35" t="s">
        <v>38</v>
      </c>
      <c r="B153" s="42"/>
      <c r="C153" s="43"/>
      <c r="D153" s="43"/>
      <c r="E153" s="37" t="s">
        <v>207</v>
      </c>
      <c r="F153" s="43"/>
      <c r="G153" s="43"/>
      <c r="H153" s="43"/>
      <c r="I153" s="43"/>
      <c r="J153" s="45"/>
    </row>
    <row r="154">
      <c r="A154" s="35" t="s">
        <v>58</v>
      </c>
      <c r="B154" s="42"/>
      <c r="C154" s="43"/>
      <c r="D154" s="43"/>
      <c r="E154" s="46" t="s">
        <v>208</v>
      </c>
      <c r="F154" s="43"/>
      <c r="G154" s="43"/>
      <c r="H154" s="43"/>
      <c r="I154" s="43"/>
      <c r="J154" s="45"/>
    </row>
    <row r="155" ht="86.4">
      <c r="A155" s="35" t="s">
        <v>39</v>
      </c>
      <c r="B155" s="42"/>
      <c r="C155" s="43"/>
      <c r="D155" s="43"/>
      <c r="E155" s="37" t="s">
        <v>209</v>
      </c>
      <c r="F155" s="43"/>
      <c r="G155" s="43"/>
      <c r="H155" s="43"/>
      <c r="I155" s="43"/>
      <c r="J155" s="45"/>
    </row>
    <row r="156">
      <c r="A156" s="35" t="s">
        <v>34</v>
      </c>
      <c r="B156" s="35">
        <v>38</v>
      </c>
      <c r="C156" s="36" t="s">
        <v>210</v>
      </c>
      <c r="D156" s="35" t="s">
        <v>53</v>
      </c>
      <c r="E156" s="37" t="s">
        <v>211</v>
      </c>
      <c r="F156" s="38" t="s">
        <v>186</v>
      </c>
      <c r="G156" s="39">
        <v>38.899999999999999</v>
      </c>
      <c r="H156" s="40">
        <v>0</v>
      </c>
      <c r="I156" s="40">
        <f>ROUND(G156*H156,P4)</f>
        <v>0</v>
      </c>
      <c r="J156" s="38" t="s">
        <v>56</v>
      </c>
      <c r="O156" s="41">
        <f>I156*0.21</f>
        <v>0</v>
      </c>
      <c r="P156">
        <v>3</v>
      </c>
    </row>
    <row r="157" ht="28.8">
      <c r="A157" s="35" t="s">
        <v>38</v>
      </c>
      <c r="B157" s="42"/>
      <c r="C157" s="43"/>
      <c r="D157" s="43"/>
      <c r="E157" s="37" t="s">
        <v>212</v>
      </c>
      <c r="F157" s="43"/>
      <c r="G157" s="43"/>
      <c r="H157" s="43"/>
      <c r="I157" s="43"/>
      <c r="J157" s="45"/>
    </row>
    <row r="158">
      <c r="A158" s="35" t="s">
        <v>58</v>
      </c>
      <c r="B158" s="42"/>
      <c r="C158" s="43"/>
      <c r="D158" s="43"/>
      <c r="E158" s="46" t="s">
        <v>213</v>
      </c>
      <c r="F158" s="43"/>
      <c r="G158" s="43"/>
      <c r="H158" s="43"/>
      <c r="I158" s="43"/>
      <c r="J158" s="45"/>
    </row>
    <row r="159" ht="72">
      <c r="A159" s="35" t="s">
        <v>39</v>
      </c>
      <c r="B159" s="42"/>
      <c r="C159" s="43"/>
      <c r="D159" s="43"/>
      <c r="E159" s="37" t="s">
        <v>214</v>
      </c>
      <c r="F159" s="43"/>
      <c r="G159" s="43"/>
      <c r="H159" s="43"/>
      <c r="I159" s="43"/>
      <c r="J159" s="45"/>
    </row>
    <row r="160">
      <c r="A160" s="35" t="s">
        <v>34</v>
      </c>
      <c r="B160" s="35">
        <v>39</v>
      </c>
      <c r="C160" s="36" t="s">
        <v>215</v>
      </c>
      <c r="D160" s="35" t="s">
        <v>53</v>
      </c>
      <c r="E160" s="37" t="s">
        <v>216</v>
      </c>
      <c r="F160" s="38" t="s">
        <v>186</v>
      </c>
      <c r="G160" s="39">
        <v>81.451999999999998</v>
      </c>
      <c r="H160" s="40">
        <v>0</v>
      </c>
      <c r="I160" s="40">
        <f>ROUND(G160*H160,P4)</f>
        <v>0</v>
      </c>
      <c r="J160" s="38" t="s">
        <v>56</v>
      </c>
      <c r="O160" s="41">
        <f>I160*0.21</f>
        <v>0</v>
      </c>
      <c r="P160">
        <v>3</v>
      </c>
    </row>
    <row r="161" ht="28.8">
      <c r="A161" s="35" t="s">
        <v>38</v>
      </c>
      <c r="B161" s="42"/>
      <c r="C161" s="43"/>
      <c r="D161" s="43"/>
      <c r="E161" s="37" t="s">
        <v>217</v>
      </c>
      <c r="F161" s="43"/>
      <c r="G161" s="43"/>
      <c r="H161" s="43"/>
      <c r="I161" s="43"/>
      <c r="J161" s="45"/>
    </row>
    <row r="162">
      <c r="A162" s="35" t="s">
        <v>58</v>
      </c>
      <c r="B162" s="42"/>
      <c r="C162" s="43"/>
      <c r="D162" s="43"/>
      <c r="E162" s="46" t="s">
        <v>218</v>
      </c>
      <c r="F162" s="43"/>
      <c r="G162" s="43"/>
      <c r="H162" s="43"/>
      <c r="I162" s="43"/>
      <c r="J162" s="45"/>
    </row>
    <row r="163" ht="86.4">
      <c r="A163" s="35" t="s">
        <v>39</v>
      </c>
      <c r="B163" s="42"/>
      <c r="C163" s="43"/>
      <c r="D163" s="43"/>
      <c r="E163" s="37" t="s">
        <v>219</v>
      </c>
      <c r="F163" s="43"/>
      <c r="G163" s="43"/>
      <c r="H163" s="43"/>
      <c r="I163" s="43"/>
      <c r="J163" s="45"/>
    </row>
    <row r="164" ht="28.8">
      <c r="A164" s="35" t="s">
        <v>34</v>
      </c>
      <c r="B164" s="35">
        <v>40</v>
      </c>
      <c r="C164" s="36" t="s">
        <v>220</v>
      </c>
      <c r="D164" s="35" t="s">
        <v>53</v>
      </c>
      <c r="E164" s="37" t="s">
        <v>221</v>
      </c>
      <c r="F164" s="38" t="s">
        <v>186</v>
      </c>
      <c r="G164" s="39">
        <v>12</v>
      </c>
      <c r="H164" s="40">
        <v>0</v>
      </c>
      <c r="I164" s="40">
        <f>ROUND(G164*H164,P4)</f>
        <v>0</v>
      </c>
      <c r="J164" s="38" t="s">
        <v>56</v>
      </c>
      <c r="O164" s="41">
        <f>I164*0.21</f>
        <v>0</v>
      </c>
      <c r="P164">
        <v>3</v>
      </c>
    </row>
    <row r="165" ht="28.8">
      <c r="A165" s="35" t="s">
        <v>38</v>
      </c>
      <c r="B165" s="42"/>
      <c r="C165" s="43"/>
      <c r="D165" s="43"/>
      <c r="E165" s="37" t="s">
        <v>222</v>
      </c>
      <c r="F165" s="43"/>
      <c r="G165" s="43"/>
      <c r="H165" s="43"/>
      <c r="I165" s="43"/>
      <c r="J165" s="45"/>
    </row>
    <row r="166">
      <c r="A166" s="35" t="s">
        <v>58</v>
      </c>
      <c r="B166" s="42"/>
      <c r="C166" s="43"/>
      <c r="D166" s="43"/>
      <c r="E166" s="46" t="s">
        <v>223</v>
      </c>
      <c r="F166" s="43"/>
      <c r="G166" s="43"/>
      <c r="H166" s="43"/>
      <c r="I166" s="43"/>
      <c r="J166" s="45"/>
    </row>
    <row r="167" ht="86.4">
      <c r="A167" s="35" t="s">
        <v>39</v>
      </c>
      <c r="B167" s="42"/>
      <c r="C167" s="43"/>
      <c r="D167" s="43"/>
      <c r="E167" s="37" t="s">
        <v>219</v>
      </c>
      <c r="F167" s="43"/>
      <c r="G167" s="43"/>
      <c r="H167" s="43"/>
      <c r="I167" s="43"/>
      <c r="J167" s="45"/>
    </row>
    <row r="168">
      <c r="A168" s="35" t="s">
        <v>34</v>
      </c>
      <c r="B168" s="35">
        <v>41</v>
      </c>
      <c r="C168" s="36" t="s">
        <v>224</v>
      </c>
      <c r="D168" s="35" t="s">
        <v>53</v>
      </c>
      <c r="E168" s="37" t="s">
        <v>225</v>
      </c>
      <c r="F168" s="38" t="s">
        <v>136</v>
      </c>
      <c r="G168" s="39">
        <v>150.59999999999999</v>
      </c>
      <c r="H168" s="40">
        <v>0</v>
      </c>
      <c r="I168" s="40">
        <f>ROUND(G168*H168,P4)</f>
        <v>0</v>
      </c>
      <c r="J168" s="38" t="s">
        <v>56</v>
      </c>
      <c r="O168" s="41">
        <f>I168*0.21</f>
        <v>0</v>
      </c>
      <c r="P168">
        <v>3</v>
      </c>
    </row>
    <row r="169" ht="43.2">
      <c r="A169" s="35" t="s">
        <v>38</v>
      </c>
      <c r="B169" s="42"/>
      <c r="C169" s="43"/>
      <c r="D169" s="43"/>
      <c r="E169" s="37" t="s">
        <v>226</v>
      </c>
      <c r="F169" s="43"/>
      <c r="G169" s="43"/>
      <c r="H169" s="43"/>
      <c r="I169" s="43"/>
      <c r="J169" s="45"/>
    </row>
    <row r="170" ht="115.2">
      <c r="A170" s="35" t="s">
        <v>58</v>
      </c>
      <c r="B170" s="42"/>
      <c r="C170" s="43"/>
      <c r="D170" s="43"/>
      <c r="E170" s="46" t="s">
        <v>227</v>
      </c>
      <c r="F170" s="43"/>
      <c r="G170" s="43"/>
      <c r="H170" s="43"/>
      <c r="I170" s="43"/>
      <c r="J170" s="45"/>
    </row>
    <row r="171" ht="72">
      <c r="A171" s="35" t="s">
        <v>39</v>
      </c>
      <c r="B171" s="42"/>
      <c r="C171" s="43"/>
      <c r="D171" s="43"/>
      <c r="E171" s="37" t="s">
        <v>228</v>
      </c>
      <c r="F171" s="43"/>
      <c r="G171" s="43"/>
      <c r="H171" s="43"/>
      <c r="I171" s="43"/>
      <c r="J171" s="45"/>
    </row>
    <row r="172">
      <c r="A172" s="35" t="s">
        <v>34</v>
      </c>
      <c r="B172" s="35">
        <v>42</v>
      </c>
      <c r="C172" s="36" t="s">
        <v>229</v>
      </c>
      <c r="D172" s="35" t="s">
        <v>53</v>
      </c>
      <c r="E172" s="37" t="s">
        <v>230</v>
      </c>
      <c r="F172" s="38" t="s">
        <v>92</v>
      </c>
      <c r="G172" s="39">
        <v>10.625999999999999</v>
      </c>
      <c r="H172" s="40">
        <v>0</v>
      </c>
      <c r="I172" s="40">
        <f>ROUND(G172*H172,P4)</f>
        <v>0</v>
      </c>
      <c r="J172" s="38" t="s">
        <v>56</v>
      </c>
      <c r="O172" s="41">
        <f>I172*0.21</f>
        <v>0</v>
      </c>
      <c r="P172">
        <v>3</v>
      </c>
    </row>
    <row r="173" ht="86.4">
      <c r="A173" s="35" t="s">
        <v>38</v>
      </c>
      <c r="B173" s="42"/>
      <c r="C173" s="43"/>
      <c r="D173" s="43"/>
      <c r="E173" s="37" t="s">
        <v>231</v>
      </c>
      <c r="F173" s="43"/>
      <c r="G173" s="43"/>
      <c r="H173" s="43"/>
      <c r="I173" s="43"/>
      <c r="J173" s="45"/>
    </row>
    <row r="174" ht="43.2">
      <c r="A174" s="35" t="s">
        <v>58</v>
      </c>
      <c r="B174" s="42"/>
      <c r="C174" s="43"/>
      <c r="D174" s="43"/>
      <c r="E174" s="46" t="s">
        <v>232</v>
      </c>
      <c r="F174" s="43"/>
      <c r="G174" s="43"/>
      <c r="H174" s="43"/>
      <c r="I174" s="43"/>
      <c r="J174" s="45"/>
    </row>
    <row r="175" ht="172.8">
      <c r="A175" s="35" t="s">
        <v>39</v>
      </c>
      <c r="B175" s="42"/>
      <c r="C175" s="43"/>
      <c r="D175" s="43"/>
      <c r="E175" s="37" t="s">
        <v>233</v>
      </c>
      <c r="F175" s="43"/>
      <c r="G175" s="43"/>
      <c r="H175" s="43"/>
      <c r="I175" s="43"/>
      <c r="J175" s="45"/>
    </row>
    <row r="176">
      <c r="A176" s="35" t="s">
        <v>34</v>
      </c>
      <c r="B176" s="35">
        <v>43</v>
      </c>
      <c r="C176" s="36" t="s">
        <v>234</v>
      </c>
      <c r="D176" s="35" t="s">
        <v>53</v>
      </c>
      <c r="E176" s="37" t="s">
        <v>235</v>
      </c>
      <c r="F176" s="38" t="s">
        <v>55</v>
      </c>
      <c r="G176" s="39">
        <v>1.714</v>
      </c>
      <c r="H176" s="40">
        <v>0</v>
      </c>
      <c r="I176" s="40">
        <f>ROUND(G176*H176,P4)</f>
        <v>0</v>
      </c>
      <c r="J176" s="38" t="s">
        <v>56</v>
      </c>
      <c r="O176" s="41">
        <f>I176*0.21</f>
        <v>0</v>
      </c>
      <c r="P176">
        <v>3</v>
      </c>
    </row>
    <row r="177" ht="72">
      <c r="A177" s="35" t="s">
        <v>38</v>
      </c>
      <c r="B177" s="42"/>
      <c r="C177" s="43"/>
      <c r="D177" s="43"/>
      <c r="E177" s="37" t="s">
        <v>236</v>
      </c>
      <c r="F177" s="43"/>
      <c r="G177" s="43"/>
      <c r="H177" s="43"/>
      <c r="I177" s="43"/>
      <c r="J177" s="45"/>
    </row>
    <row r="178">
      <c r="A178" s="35" t="s">
        <v>58</v>
      </c>
      <c r="B178" s="42"/>
      <c r="C178" s="43"/>
      <c r="D178" s="43"/>
      <c r="E178" s="46" t="s">
        <v>237</v>
      </c>
      <c r="F178" s="43"/>
      <c r="G178" s="43"/>
      <c r="H178" s="43"/>
      <c r="I178" s="43"/>
      <c r="J178" s="45"/>
    </row>
    <row r="179" ht="172.8">
      <c r="A179" s="35" t="s">
        <v>39</v>
      </c>
      <c r="B179" s="42"/>
      <c r="C179" s="43"/>
      <c r="D179" s="43"/>
      <c r="E179" s="37" t="s">
        <v>238</v>
      </c>
      <c r="F179" s="43"/>
      <c r="G179" s="43"/>
      <c r="H179" s="43"/>
      <c r="I179" s="43"/>
      <c r="J179" s="45"/>
    </row>
    <row r="180">
      <c r="A180" s="35" t="s">
        <v>34</v>
      </c>
      <c r="B180" s="35">
        <v>44</v>
      </c>
      <c r="C180" s="36" t="s">
        <v>239</v>
      </c>
      <c r="D180" s="35" t="s">
        <v>53</v>
      </c>
      <c r="E180" s="37" t="s">
        <v>240</v>
      </c>
      <c r="F180" s="38" t="s">
        <v>136</v>
      </c>
      <c r="G180" s="39">
        <v>30.780000000000001</v>
      </c>
      <c r="H180" s="40">
        <v>0</v>
      </c>
      <c r="I180" s="40">
        <f>ROUND(G180*H180,P4)</f>
        <v>0</v>
      </c>
      <c r="J180" s="38" t="s">
        <v>56</v>
      </c>
      <c r="O180" s="41">
        <f>I180*0.21</f>
        <v>0</v>
      </c>
      <c r="P180">
        <v>3</v>
      </c>
    </row>
    <row r="181" ht="72">
      <c r="A181" s="35" t="s">
        <v>38</v>
      </c>
      <c r="B181" s="42"/>
      <c r="C181" s="43"/>
      <c r="D181" s="43"/>
      <c r="E181" s="37" t="s">
        <v>241</v>
      </c>
      <c r="F181" s="43"/>
      <c r="G181" s="43"/>
      <c r="H181" s="43"/>
      <c r="I181" s="43"/>
      <c r="J181" s="45"/>
    </row>
    <row r="182" ht="43.2">
      <c r="A182" s="35" t="s">
        <v>58</v>
      </c>
      <c r="B182" s="42"/>
      <c r="C182" s="43"/>
      <c r="D182" s="43"/>
      <c r="E182" s="46" t="s">
        <v>242</v>
      </c>
      <c r="F182" s="43"/>
      <c r="G182" s="43"/>
      <c r="H182" s="43"/>
      <c r="I182" s="43"/>
      <c r="J182" s="45"/>
    </row>
    <row r="183" ht="129.6">
      <c r="A183" s="35" t="s">
        <v>39</v>
      </c>
      <c r="B183" s="47"/>
      <c r="C183" s="48"/>
      <c r="D183" s="48"/>
      <c r="E183" s="37" t="s">
        <v>243</v>
      </c>
      <c r="F183" s="48"/>
      <c r="G183" s="48"/>
      <c r="H183" s="48"/>
      <c r="I183" s="48"/>
      <c r="J18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Loucka</dc:creator>
  <cp:lastModifiedBy>Miroslav Loucka</cp:lastModifiedBy>
  <dcterms:created xsi:type="dcterms:W3CDTF">2025-04-17T05:07:38Z</dcterms:created>
  <dcterms:modified xsi:type="dcterms:W3CDTF">2025-04-17T05:07:38Z</dcterms:modified>
</cp:coreProperties>
</file>